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0\tanári\IT 2018-19 tanari mintatantervek\FIZIKA\10 félév\"/>
    </mc:Choice>
  </mc:AlternateContent>
  <bookViews>
    <workbookView xWindow="0" yWindow="0" windowWidth="20490" windowHeight="7530" tabRatio="866"/>
  </bookViews>
  <sheets>
    <sheet name="10 féléves" sheetId="1" r:id="rId1"/>
  </sheets>
  <definedNames>
    <definedName name="_xlnm.Print_Titles" localSheetId="0">'10 féléves'!$7:$8</definedName>
    <definedName name="_xlnm.Print_Area" localSheetId="0">'10 féléves'!$A$1:$O$76</definedName>
  </definedNames>
  <calcPr calcId="162913"/>
</workbook>
</file>

<file path=xl/calcChain.xml><?xml version="1.0" encoding="utf-8"?>
<calcChain xmlns="http://schemas.openxmlformats.org/spreadsheetml/2006/main">
  <c r="L13" i="1" l="1"/>
  <c r="L52" i="1"/>
  <c r="K58" i="1"/>
  <c r="J58" i="1"/>
  <c r="K57" i="1"/>
  <c r="J57" i="1"/>
  <c r="K56" i="1"/>
  <c r="J56" i="1"/>
  <c r="K55" i="1"/>
  <c r="J55" i="1"/>
  <c r="K54" i="1"/>
  <c r="K59" i="1" s="1"/>
  <c r="J54" i="1"/>
  <c r="K66" i="1"/>
  <c r="J66" i="1"/>
  <c r="K65" i="1"/>
  <c r="J65" i="1"/>
  <c r="K64" i="1"/>
  <c r="J64" i="1"/>
  <c r="K63" i="1"/>
  <c r="J63" i="1"/>
  <c r="K62" i="1"/>
  <c r="J62" i="1"/>
  <c r="K61" i="1"/>
  <c r="J61" i="1"/>
  <c r="K51" i="1"/>
  <c r="J51" i="1"/>
  <c r="K50" i="1"/>
  <c r="J50" i="1"/>
  <c r="K49" i="1"/>
  <c r="J49" i="1"/>
  <c r="K48" i="1"/>
  <c r="J48" i="1"/>
  <c r="K47" i="1"/>
  <c r="J47" i="1"/>
  <c r="K37" i="1"/>
  <c r="J37" i="1"/>
  <c r="K36" i="1"/>
  <c r="J36" i="1"/>
  <c r="K35" i="1"/>
  <c r="J35" i="1"/>
  <c r="K34" i="1"/>
  <c r="J34" i="1"/>
  <c r="K33" i="1"/>
  <c r="J33" i="1"/>
  <c r="K32" i="1"/>
  <c r="J32" i="1"/>
  <c r="K31" i="1"/>
  <c r="J31" i="1"/>
  <c r="K30" i="1"/>
  <c r="J30" i="1"/>
  <c r="K29" i="1"/>
  <c r="J29" i="1"/>
  <c r="K44" i="1"/>
  <c r="J44" i="1"/>
  <c r="K43" i="1"/>
  <c r="J43" i="1"/>
  <c r="K42" i="1"/>
  <c r="J42" i="1"/>
  <c r="K41" i="1"/>
  <c r="J41" i="1"/>
  <c r="K40" i="1"/>
  <c r="J40" i="1"/>
  <c r="K26" i="1"/>
  <c r="J26" i="1"/>
  <c r="K25" i="1"/>
  <c r="J25" i="1"/>
  <c r="K24" i="1"/>
  <c r="J24" i="1"/>
  <c r="K23" i="1"/>
  <c r="J23" i="1"/>
  <c r="K16" i="1"/>
  <c r="K17" i="1"/>
  <c r="K18" i="1"/>
  <c r="K19" i="1"/>
  <c r="K20" i="1"/>
  <c r="K15" i="1"/>
  <c r="J16" i="1"/>
  <c r="J17" i="1"/>
  <c r="J18" i="1"/>
  <c r="J19" i="1"/>
  <c r="J20" i="1"/>
  <c r="J15" i="1"/>
  <c r="K10" i="1"/>
  <c r="K11" i="1"/>
  <c r="K12" i="1"/>
  <c r="K9" i="1"/>
  <c r="J10" i="1"/>
  <c r="J11" i="1"/>
  <c r="J12" i="1"/>
  <c r="J9" i="1"/>
  <c r="L59" i="1"/>
  <c r="L38" i="1"/>
  <c r="J73" i="1"/>
  <c r="K73" i="1"/>
  <c r="H73" i="1"/>
  <c r="I73" i="1"/>
  <c r="L73" i="1"/>
  <c r="J70" i="1"/>
  <c r="K70" i="1"/>
  <c r="H70" i="1"/>
  <c r="I70" i="1"/>
  <c r="L70" i="1"/>
  <c r="K67" i="1"/>
  <c r="H67" i="1"/>
  <c r="I67" i="1"/>
  <c r="L67" i="1"/>
  <c r="H59" i="1"/>
  <c r="I59" i="1"/>
  <c r="H52" i="1"/>
  <c r="H53" i="1" s="1"/>
  <c r="I52" i="1"/>
  <c r="H45" i="1"/>
  <c r="I45" i="1"/>
  <c r="L45" i="1"/>
  <c r="H38" i="1"/>
  <c r="I38" i="1"/>
  <c r="H27" i="1"/>
  <c r="I27" i="1"/>
  <c r="L27" i="1"/>
  <c r="H21" i="1"/>
  <c r="I21" i="1"/>
  <c r="L21" i="1"/>
  <c r="H13" i="1"/>
  <c r="I13" i="1"/>
  <c r="H14" i="1" s="1"/>
  <c r="K45" i="1" l="1"/>
  <c r="K38" i="1"/>
  <c r="H74" i="1"/>
  <c r="H39" i="1"/>
  <c r="H68" i="1"/>
  <c r="J13" i="1"/>
  <c r="J14" i="1" s="1"/>
  <c r="J45" i="1"/>
  <c r="J46" i="1" s="1"/>
  <c r="J52" i="1"/>
  <c r="H22" i="1"/>
  <c r="H46" i="1"/>
  <c r="H60" i="1"/>
  <c r="H71" i="1"/>
  <c r="K13" i="1"/>
  <c r="J21" i="1"/>
  <c r="J27" i="1"/>
  <c r="K21" i="1"/>
  <c r="K27" i="1"/>
  <c r="J67" i="1"/>
  <c r="J68" i="1" s="1"/>
  <c r="J59" i="1"/>
  <c r="J60" i="1" s="1"/>
  <c r="H28" i="1"/>
  <c r="J71" i="1"/>
  <c r="J74" i="1"/>
  <c r="J38" i="1"/>
  <c r="J39" i="1" s="1"/>
  <c r="K52" i="1"/>
  <c r="J53" i="1" s="1"/>
  <c r="N4" i="1" l="1"/>
  <c r="J28" i="1"/>
  <c r="J22" i="1"/>
  <c r="O4" i="1" l="1"/>
</calcChain>
</file>

<file path=xl/sharedStrings.xml><?xml version="1.0" encoding="utf-8"?>
<sst xmlns="http://schemas.openxmlformats.org/spreadsheetml/2006/main" count="385" uniqueCount="192">
  <si>
    <t>Dr. Beszeda Imre</t>
  </si>
  <si>
    <t>Képzési idő:</t>
  </si>
  <si>
    <t>10 félév</t>
  </si>
  <si>
    <t>Teljesítendő kreditek:</t>
  </si>
  <si>
    <t>Heti</t>
  </si>
  <si>
    <t>Féléves</t>
  </si>
  <si>
    <t>Megszerezhető szakképzettség:</t>
  </si>
  <si>
    <t>Képzés óraszáma: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</si>
  <si>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</si>
  <si>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</si>
  <si>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</si>
  <si>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</si>
  <si>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</si>
  <si>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</si>
  <si>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</si>
  <si>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</si>
  <si>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</si>
  <si>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</si>
  <si>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</si>
  <si>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</si>
  <si>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</si>
  <si>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</si>
  <si>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</si>
  <si>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</si>
  <si>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TO1001</t>
  </si>
  <si>
    <t>Alkalmazott matematika és módszerei I.</t>
  </si>
  <si>
    <t>Applied Mathematics 1</t>
  </si>
  <si>
    <t>Dr. Blahota István</t>
  </si>
  <si>
    <t>G</t>
  </si>
  <si>
    <t>A</t>
  </si>
  <si>
    <t>FIO1003</t>
  </si>
  <si>
    <t>Mechanika</t>
  </si>
  <si>
    <t>Mechanics</t>
  </si>
  <si>
    <t>MAI</t>
  </si>
  <si>
    <t>K</t>
  </si>
  <si>
    <t>FIO1004</t>
  </si>
  <si>
    <t>Mechanika gyakorlat</t>
  </si>
  <si>
    <t>Mechanics Practical</t>
  </si>
  <si>
    <t>FIO1005</t>
  </si>
  <si>
    <t>Fizikai alapmérések</t>
  </si>
  <si>
    <t>Introduction to Physics Labs</t>
  </si>
  <si>
    <t>Féléves óraszám:</t>
  </si>
  <si>
    <t>TO1002</t>
  </si>
  <si>
    <t>Alkalmazott matematika és módszerei II.</t>
  </si>
  <si>
    <t>Applied Mathematics 2</t>
  </si>
  <si>
    <t>Dr. Nagy Károly</t>
  </si>
  <si>
    <t>TO1011</t>
  </si>
  <si>
    <t>Környezettani alapismeretek</t>
  </si>
  <si>
    <t>Introduction to Environmental Science</t>
  </si>
  <si>
    <t>Dr. Kiss Ferenc</t>
  </si>
  <si>
    <t>FIO1002</t>
  </si>
  <si>
    <t>Matematikai módszerek a fizikában</t>
  </si>
  <si>
    <t>Mathematical Methods in Physics</t>
  </si>
  <si>
    <t>Dr. Tarján Péter</t>
  </si>
  <si>
    <t>FIO1006</t>
  </si>
  <si>
    <t>Mechanika labor</t>
  </si>
  <si>
    <t>Mechanics Lab</t>
  </si>
  <si>
    <t>FIO1007</t>
  </si>
  <si>
    <t>Termodinamika</t>
  </si>
  <si>
    <t>Thermodynamics and Statistical Physics</t>
  </si>
  <si>
    <t>Dr. Stonawski Tamás</t>
  </si>
  <si>
    <t>FIO1008</t>
  </si>
  <si>
    <t>Termodinamika gyakorlat</t>
  </si>
  <si>
    <t>Thermodynamics and Statistical Physics Practical</t>
  </si>
  <si>
    <t>TO1008</t>
  </si>
  <si>
    <t>Informatika</t>
  </si>
  <si>
    <t>Introduction to Information Technology</t>
  </si>
  <si>
    <t>FIO1009</t>
  </si>
  <si>
    <t>Hőtan labor</t>
  </si>
  <si>
    <t>Thermodynamics Lab</t>
  </si>
  <si>
    <t>FIO1010</t>
  </si>
  <si>
    <t>Elektromágnesség</t>
  </si>
  <si>
    <t>Electricity &amp; Magnetism</t>
  </si>
  <si>
    <t>FIO1011</t>
  </si>
  <si>
    <t>Elektromágnesség gyakorlat</t>
  </si>
  <si>
    <t>Electricity &amp; Magnetism Practical</t>
  </si>
  <si>
    <t>TO1003</t>
  </si>
  <si>
    <t>Biológia alapismeretek I. *</t>
  </si>
  <si>
    <t>Introduction to Biology 1 *</t>
  </si>
  <si>
    <t>Dr. János István</t>
  </si>
  <si>
    <t>TO1006</t>
  </si>
  <si>
    <t>Földtudományi alapismeretek I*</t>
  </si>
  <si>
    <t>Introduction to Earth Science 1 *</t>
  </si>
  <si>
    <t>Bácskainé dr. Pristyák Erika</t>
  </si>
  <si>
    <t>TO1009</t>
  </si>
  <si>
    <t>Kémiai alapismeretek I.  *</t>
  </si>
  <si>
    <t>Introduction to Chemistry 1 *</t>
  </si>
  <si>
    <t>Dr. Simon Csaba</t>
  </si>
  <si>
    <t>FIO1012</t>
  </si>
  <si>
    <t>Elektromágnesség labor</t>
  </si>
  <si>
    <t>Electricity &amp; Magnetism Lab</t>
  </si>
  <si>
    <t>FIO1013</t>
  </si>
  <si>
    <t>Optika</t>
  </si>
  <si>
    <t>Optics</t>
  </si>
  <si>
    <t>FIO1014</t>
  </si>
  <si>
    <t>Optika gyakorlat</t>
  </si>
  <si>
    <t>Optics Practical</t>
  </si>
  <si>
    <t>FIO1015</t>
  </si>
  <si>
    <t>Optika labor</t>
  </si>
  <si>
    <t>Optics Lab</t>
  </si>
  <si>
    <t>FIO2002</t>
  </si>
  <si>
    <t>Épített környezet védelme **</t>
  </si>
  <si>
    <t>Protection of the Built Environment **</t>
  </si>
  <si>
    <t>B</t>
  </si>
  <si>
    <t>FIO2001</t>
  </si>
  <si>
    <t>Talaj és légkör fizikája **</t>
  </si>
  <si>
    <t>Physics of the Soil and of the Atmosphere **</t>
  </si>
  <si>
    <t>* a csillaggal jelölt tárgyakból kettőt kell választani</t>
  </si>
  <si>
    <t>* choose 2 out of 3</t>
  </si>
  <si>
    <t>** kredithiány pótlására szolgáló tantárgy</t>
  </si>
  <si>
    <t>** supplementary courses in case of insufficient credits</t>
  </si>
  <si>
    <t>FIO1016</t>
  </si>
  <si>
    <t>Atom- és magfizika</t>
  </si>
  <si>
    <t>Atomic Physics</t>
  </si>
  <si>
    <t>FIO1017</t>
  </si>
  <si>
    <t>Atom- és magfizika gyakorlat</t>
  </si>
  <si>
    <t>Atomic Physics Practical</t>
  </si>
  <si>
    <t>FIO1018</t>
  </si>
  <si>
    <t>Atom- és magfizika labor</t>
  </si>
  <si>
    <t xml:space="preserve">Atomic and Nuclear Physics Lab 	</t>
  </si>
  <si>
    <t>FIO8001</t>
  </si>
  <si>
    <t>A fizikatanulás és -tanítás folyamata I.</t>
  </si>
  <si>
    <t>Teaching and Learning Physics 1</t>
  </si>
  <si>
    <t>FIO2003</t>
  </si>
  <si>
    <t>Energiatermelés, energiagazdálkodás **</t>
  </si>
  <si>
    <t>Energy Production, Energy Management</t>
  </si>
  <si>
    <t>FIO1019</t>
  </si>
  <si>
    <t>Anyagszerkezet</t>
  </si>
  <si>
    <t>The Structure of Matter</t>
  </si>
  <si>
    <t>Dr. Dezső Gergely</t>
  </si>
  <si>
    <t>FIO1020</t>
  </si>
  <si>
    <t>Csillagászat</t>
  </si>
  <si>
    <t>Astronomy</t>
  </si>
  <si>
    <t>FIO1021</t>
  </si>
  <si>
    <t>A természettudományos kutatások és a társadalom</t>
  </si>
  <si>
    <t>Scientific Research and Society</t>
  </si>
  <si>
    <t>FIO1022</t>
  </si>
  <si>
    <t>Környezetfizika</t>
  </si>
  <si>
    <t>Environmental Physics</t>
  </si>
  <si>
    <t>FIO2004</t>
  </si>
  <si>
    <t>Nukleáris technológia **</t>
  </si>
  <si>
    <t>Nuclear Technologies</t>
  </si>
  <si>
    <t>FIO8002</t>
  </si>
  <si>
    <t>A kísérletezés, megfigyelés, szemléltetés módszertana</t>
  </si>
  <si>
    <t>Methodology of experimentation, observation and demonstration</t>
  </si>
  <si>
    <t>FIO8003</t>
  </si>
  <si>
    <t>Gyakorlatok a szaktanári kompetenciák fejlesztéséhez</t>
  </si>
  <si>
    <t>Methodological Bases of Teaching Pedagogy</t>
  </si>
  <si>
    <t>FIO1025</t>
  </si>
  <si>
    <t>Mindennapi fizika</t>
  </si>
  <si>
    <t>Everyday Physics</t>
  </si>
  <si>
    <t>FIO1023</t>
  </si>
  <si>
    <t>Modern fizikai alapismeretek I.</t>
  </si>
  <si>
    <t xml:space="preserve">Introduction to Modern Physics 1 </t>
  </si>
  <si>
    <t>FIO1024</t>
  </si>
  <si>
    <t>Számítógép használata a fizikában</t>
  </si>
  <si>
    <t>Computers in Physics</t>
  </si>
  <si>
    <t>FIO8004</t>
  </si>
  <si>
    <t>Fizikai problémák megoldási módszerei</t>
  </si>
  <si>
    <t>Methods for Solving Physics Problems</t>
  </si>
  <si>
    <t>FIO1027</t>
  </si>
  <si>
    <t>Anyagfizika</t>
  </si>
  <si>
    <t>The Physics of Materials</t>
  </si>
  <si>
    <t>FIO1029</t>
  </si>
  <si>
    <t>Elektronikai alapok</t>
  </si>
  <si>
    <t>Introduction to Electronics</t>
  </si>
  <si>
    <t>FIO1028</t>
  </si>
  <si>
    <t>Elemi fizika</t>
  </si>
  <si>
    <t>Elementary Physics</t>
  </si>
  <si>
    <t>FIO1026</t>
  </si>
  <si>
    <t>Modern fizikai alapismeretek II.</t>
  </si>
  <si>
    <t>Introduction to Modern Physics 2</t>
  </si>
  <si>
    <t>FIO4000</t>
  </si>
  <si>
    <t>Szakmai zárószigorlat</t>
  </si>
  <si>
    <t>Final comprehensive exam</t>
  </si>
  <si>
    <t>FIO2101</t>
  </si>
  <si>
    <t>Szakdolgozat I.</t>
  </si>
  <si>
    <t>Thesis Work 1</t>
  </si>
  <si>
    <t>FIO2102</t>
  </si>
  <si>
    <t>Szakdolgozat II.</t>
  </si>
  <si>
    <t>Thesis Work 2</t>
  </si>
  <si>
    <t>Általános iskolai tanár</t>
  </si>
  <si>
    <t>Osztatlan tanárképzési szak: fizikatanár (természettudományi gyakorlatok)</t>
  </si>
  <si>
    <t>Szakfelelős: Dr. Beszeda Imre</t>
  </si>
  <si>
    <t>MII</t>
  </si>
  <si>
    <t>KOI</t>
  </si>
  <si>
    <t>FTI</t>
  </si>
  <si>
    <t>Dr. Ferenczi István</t>
  </si>
  <si>
    <t>S</t>
  </si>
  <si>
    <t>Dr. Halász Judit</t>
  </si>
  <si>
    <t>Dr. Varga Klára</t>
  </si>
  <si>
    <t>Tanyiné dr. Kocsis Anikó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</si>
</sst>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sz val="9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9"/>
      <color rgb="FF00B05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</borders>
  <cellStyleXfs count="2">
    <xf numFmtId="0" fontId="0" fillId="0" borderId="0"/>
    <xf numFmtId="0" fontId="3" fillId="0" borderId="0"/>
  </cellStyleXfs>
  <cellXfs count="124">
    <xf numFmtId="0" fontId="0" fillId="0" borderId="0" xfId="0"/>
    <xf numFmtId="1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1" fontId="1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4" borderId="4" xfId="0" applyNumberFormat="1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1" fontId="1" fillId="0" borderId="9" xfId="0" applyNumberFormat="1" applyFont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1" fillId="0" borderId="11" xfId="0" applyFont="1" applyBorder="1" applyAlignment="1">
      <alignment vertical="center" wrapText="1"/>
    </xf>
    <xf numFmtId="1" fontId="1" fillId="0" borderId="12" xfId="0" applyNumberFormat="1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7" fillId="0" borderId="12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1" fontId="13" fillId="0" borderId="17" xfId="0" applyNumberFormat="1" applyFont="1" applyFill="1" applyBorder="1" applyAlignment="1">
      <alignment vertical="center" wrapText="1"/>
    </xf>
    <xf numFmtId="0" fontId="10" fillId="0" borderId="18" xfId="1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13" fillId="0" borderId="19" xfId="0" applyFont="1" applyFill="1" applyBorder="1" applyAlignment="1">
      <alignment vertical="center" wrapText="1"/>
    </xf>
    <xf numFmtId="0" fontId="13" fillId="0" borderId="19" xfId="0" applyFont="1" applyFill="1" applyBorder="1" applyAlignment="1">
      <alignment horizontal="center" vertical="center" wrapText="1"/>
    </xf>
    <xf numFmtId="1" fontId="13" fillId="0" borderId="19" xfId="0" applyNumberFormat="1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vertical="center" wrapText="1"/>
    </xf>
    <xf numFmtId="1" fontId="13" fillId="0" borderId="21" xfId="0" applyNumberFormat="1" applyFont="1" applyFill="1" applyBorder="1" applyAlignment="1">
      <alignment vertical="center" wrapText="1"/>
    </xf>
    <xf numFmtId="0" fontId="10" fillId="0" borderId="22" xfId="0" applyFont="1" applyBorder="1" applyAlignment="1">
      <alignment horizontal="left" vertical="center" wrapText="1"/>
    </xf>
    <xf numFmtId="0" fontId="13" fillId="0" borderId="22" xfId="0" applyFont="1" applyFill="1" applyBorder="1" applyAlignment="1">
      <alignment vertical="center" wrapText="1"/>
    </xf>
    <xf numFmtId="0" fontId="13" fillId="0" borderId="22" xfId="0" applyFont="1" applyFill="1" applyBorder="1" applyAlignment="1">
      <alignment horizontal="center" vertical="center" wrapText="1"/>
    </xf>
    <xf numFmtId="1" fontId="13" fillId="0" borderId="22" xfId="0" applyNumberFormat="1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vertical="center" wrapText="1"/>
    </xf>
    <xf numFmtId="1" fontId="13" fillId="2" borderId="21" xfId="0" applyNumberFormat="1" applyFont="1" applyFill="1" applyBorder="1" applyAlignment="1">
      <alignment vertical="center" wrapText="1"/>
    </xf>
    <xf numFmtId="0" fontId="13" fillId="2" borderId="22" xfId="0" applyFont="1" applyFill="1" applyBorder="1" applyAlignment="1">
      <alignment vertical="center" wrapText="1"/>
    </xf>
    <xf numFmtId="1" fontId="14" fillId="2" borderId="22" xfId="0" applyNumberFormat="1" applyFont="1" applyFill="1" applyBorder="1" applyAlignment="1">
      <alignment horizontal="center" vertical="center" wrapText="1"/>
    </xf>
    <xf numFmtId="1" fontId="13" fillId="2" borderId="22" xfId="0" applyNumberFormat="1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vertical="center" wrapText="1"/>
    </xf>
    <xf numFmtId="0" fontId="15" fillId="2" borderId="22" xfId="0" applyFont="1" applyFill="1" applyBorder="1" applyAlignment="1">
      <alignment vertical="center" wrapText="1"/>
    </xf>
    <xf numFmtId="1" fontId="13" fillId="5" borderId="21" xfId="0" applyNumberFormat="1" applyFont="1" applyFill="1" applyBorder="1" applyAlignment="1">
      <alignment vertical="center" wrapText="1"/>
    </xf>
    <xf numFmtId="0" fontId="13" fillId="5" borderId="22" xfId="0" applyFont="1" applyFill="1" applyBorder="1" applyAlignment="1">
      <alignment horizontal="left" vertical="center" wrapText="1"/>
    </xf>
    <xf numFmtId="0" fontId="13" fillId="5" borderId="22" xfId="0" applyFont="1" applyFill="1" applyBorder="1" applyAlignment="1">
      <alignment vertical="center" wrapText="1"/>
    </xf>
    <xf numFmtId="0" fontId="13" fillId="7" borderId="22" xfId="0" applyFont="1" applyFill="1" applyBorder="1" applyAlignment="1">
      <alignment horizontal="center" vertical="center" wrapText="1"/>
    </xf>
    <xf numFmtId="1" fontId="13" fillId="5" borderId="22" xfId="0" applyNumberFormat="1" applyFont="1" applyFill="1" applyBorder="1" applyAlignment="1">
      <alignment horizontal="center" vertical="center" wrapText="1"/>
    </xf>
    <xf numFmtId="1" fontId="13" fillId="7" borderId="22" xfId="0" applyNumberFormat="1" applyFont="1" applyFill="1" applyBorder="1" applyAlignment="1">
      <alignment horizontal="center" vertical="center" wrapText="1"/>
    </xf>
    <xf numFmtId="0" fontId="13" fillId="5" borderId="22" xfId="0" applyFont="1" applyFill="1" applyBorder="1" applyAlignment="1">
      <alignment horizontal="center" vertical="center" wrapText="1"/>
    </xf>
    <xf numFmtId="0" fontId="13" fillId="5" borderId="23" xfId="0" applyFont="1" applyFill="1" applyBorder="1" applyAlignment="1">
      <alignment vertical="center" wrapText="1"/>
    </xf>
    <xf numFmtId="0" fontId="13" fillId="0" borderId="22" xfId="0" applyFont="1" applyFill="1" applyBorder="1" applyAlignment="1">
      <alignment horizontal="left" vertical="center" wrapText="1"/>
    </xf>
    <xf numFmtId="0" fontId="13" fillId="5" borderId="21" xfId="0" applyFont="1" applyFill="1" applyBorder="1" applyAlignment="1">
      <alignment vertical="center" wrapText="1"/>
    </xf>
    <xf numFmtId="0" fontId="18" fillId="5" borderId="22" xfId="0" applyFont="1" applyFill="1" applyBorder="1" applyAlignment="1">
      <alignment vertical="center" wrapText="1"/>
    </xf>
    <xf numFmtId="0" fontId="10" fillId="5" borderId="22" xfId="0" applyFont="1" applyFill="1" applyBorder="1" applyAlignment="1">
      <alignment vertical="center" wrapText="1"/>
    </xf>
    <xf numFmtId="1" fontId="10" fillId="5" borderId="22" xfId="0" applyNumberFormat="1" applyFont="1" applyFill="1" applyBorder="1" applyAlignment="1">
      <alignment horizontal="center" vertical="center" wrapText="1"/>
    </xf>
    <xf numFmtId="1" fontId="10" fillId="7" borderId="22" xfId="0" applyNumberFormat="1" applyFont="1" applyFill="1" applyBorder="1" applyAlignment="1">
      <alignment horizontal="center" vertical="center" wrapText="1"/>
    </xf>
    <xf numFmtId="0" fontId="10" fillId="5" borderId="22" xfId="0" applyFont="1" applyFill="1" applyBorder="1" applyAlignment="1">
      <alignment horizontal="center" vertical="center" wrapText="1"/>
    </xf>
    <xf numFmtId="0" fontId="13" fillId="6" borderId="22" xfId="0" applyFont="1" applyFill="1" applyBorder="1" applyAlignment="1">
      <alignment vertical="center" wrapText="1"/>
    </xf>
    <xf numFmtId="0" fontId="18" fillId="0" borderId="22" xfId="0" applyFont="1" applyFill="1" applyBorder="1" applyAlignment="1">
      <alignment vertical="center" wrapText="1"/>
    </xf>
    <xf numFmtId="0" fontId="10" fillId="0" borderId="22" xfId="0" applyFont="1" applyFill="1" applyBorder="1" applyAlignment="1">
      <alignment vertical="center" wrapText="1"/>
    </xf>
    <xf numFmtId="0" fontId="15" fillId="0" borderId="22" xfId="0" applyFont="1" applyFill="1" applyBorder="1" applyAlignment="1">
      <alignment vertical="center" wrapText="1"/>
    </xf>
    <xf numFmtId="1" fontId="10" fillId="0" borderId="22" xfId="0" applyNumberFormat="1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3" fillId="7" borderId="22" xfId="0" applyFont="1" applyFill="1" applyBorder="1" applyAlignment="1">
      <alignment vertical="center" wrapText="1"/>
    </xf>
    <xf numFmtId="1" fontId="13" fillId="6" borderId="21" xfId="0" applyNumberFormat="1" applyFont="1" applyFill="1" applyBorder="1" applyAlignment="1">
      <alignment vertical="center" wrapText="1"/>
    </xf>
    <xf numFmtId="1" fontId="14" fillId="6" borderId="22" xfId="0" applyNumberFormat="1" applyFont="1" applyFill="1" applyBorder="1" applyAlignment="1">
      <alignment horizontal="center" vertical="center" wrapText="1"/>
    </xf>
    <xf numFmtId="0" fontId="13" fillId="6" borderId="22" xfId="0" applyFont="1" applyFill="1" applyBorder="1" applyAlignment="1">
      <alignment horizontal="center" vertical="center" wrapText="1"/>
    </xf>
    <xf numFmtId="0" fontId="13" fillId="6" borderId="23" xfId="0" applyFont="1" applyFill="1" applyBorder="1" applyAlignment="1">
      <alignment vertical="center" wrapText="1"/>
    </xf>
    <xf numFmtId="1" fontId="14" fillId="0" borderId="22" xfId="0" applyNumberFormat="1" applyFont="1" applyFill="1" applyBorder="1" applyAlignment="1">
      <alignment horizontal="center" vertical="center" wrapText="1"/>
    </xf>
    <xf numFmtId="1" fontId="13" fillId="0" borderId="24" xfId="0" applyNumberFormat="1" applyFont="1" applyFill="1" applyBorder="1" applyAlignment="1">
      <alignment vertical="center" wrapText="1"/>
    </xf>
    <xf numFmtId="0" fontId="13" fillId="0" borderId="25" xfId="0" applyFont="1" applyFill="1" applyBorder="1" applyAlignment="1">
      <alignment vertical="center" wrapText="1"/>
    </xf>
    <xf numFmtId="0" fontId="18" fillId="0" borderId="25" xfId="0" applyFont="1" applyFill="1" applyBorder="1" applyAlignment="1">
      <alignment vertical="center" wrapText="1"/>
    </xf>
    <xf numFmtId="1" fontId="13" fillId="0" borderId="25" xfId="0" applyNumberFormat="1" applyFont="1" applyFill="1" applyBorder="1" applyAlignment="1">
      <alignment horizontal="center" vertical="center" wrapText="1"/>
    </xf>
    <xf numFmtId="1" fontId="14" fillId="0" borderId="25" xfId="0" applyNumberFormat="1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vertical="center" wrapText="1"/>
    </xf>
    <xf numFmtId="0" fontId="11" fillId="3" borderId="27" xfId="0" applyFont="1" applyFill="1" applyBorder="1"/>
    <xf numFmtId="0" fontId="1" fillId="3" borderId="28" xfId="0" applyFont="1" applyFill="1" applyBorder="1" applyAlignment="1">
      <alignment vertical="center"/>
    </xf>
    <xf numFmtId="0" fontId="3" fillId="3" borderId="28" xfId="0" applyFont="1" applyFill="1" applyBorder="1" applyAlignment="1">
      <alignment vertical="center"/>
    </xf>
    <xf numFmtId="1" fontId="3" fillId="3" borderId="28" xfId="0" applyNumberFormat="1" applyFont="1" applyFill="1" applyBorder="1" applyAlignment="1">
      <alignment horizontal="center" vertical="center"/>
    </xf>
    <xf numFmtId="1" fontId="3" fillId="0" borderId="28" xfId="0" applyNumberFormat="1" applyFont="1" applyFill="1" applyBorder="1" applyAlignment="1">
      <alignment horizontal="center" vertical="center"/>
    </xf>
    <xf numFmtId="1" fontId="7" fillId="0" borderId="28" xfId="0" applyNumberFormat="1" applyFont="1" applyFill="1" applyBorder="1" applyAlignment="1">
      <alignment horizontal="center" vertical="center"/>
    </xf>
    <xf numFmtId="1" fontId="5" fillId="0" borderId="28" xfId="0" applyNumberFormat="1" applyFont="1" applyFill="1" applyBorder="1" applyAlignment="1">
      <alignment horizontal="left" vertical="center"/>
    </xf>
    <xf numFmtId="0" fontId="3" fillId="0" borderId="28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right" vertical="center"/>
    </xf>
    <xf numFmtId="0" fontId="4" fillId="0" borderId="30" xfId="0" applyFont="1" applyFill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1" fontId="3" fillId="0" borderId="22" xfId="0" applyNumberFormat="1" applyFont="1" applyFill="1" applyBorder="1" applyAlignment="1">
      <alignment horizontal="center" vertical="center"/>
    </xf>
    <xf numFmtId="1" fontId="2" fillId="0" borderId="22" xfId="0" applyNumberFormat="1" applyFont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right" vertical="center"/>
    </xf>
    <xf numFmtId="0" fontId="4" fillId="0" borderId="30" xfId="0" applyFont="1" applyBorder="1" applyAlignment="1">
      <alignment vertical="center"/>
    </xf>
    <xf numFmtId="0" fontId="4" fillId="0" borderId="22" xfId="0" applyFont="1" applyBorder="1" applyAlignment="1">
      <alignment horizontal="left" vertical="center"/>
    </xf>
    <xf numFmtId="1" fontId="12" fillId="0" borderId="22" xfId="0" applyNumberFormat="1" applyFont="1" applyFill="1" applyBorder="1" applyAlignment="1">
      <alignment vertical="center"/>
    </xf>
    <xf numFmtId="1" fontId="12" fillId="0" borderId="22" xfId="0" applyNumberFormat="1" applyFont="1" applyBorder="1" applyAlignment="1">
      <alignment horizontal="center" vertical="center"/>
    </xf>
    <xf numFmtId="1" fontId="12" fillId="0" borderId="23" xfId="0" applyNumberFormat="1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left" vertical="center"/>
    </xf>
    <xf numFmtId="1" fontId="7" fillId="0" borderId="22" xfId="0" applyNumberFormat="1" applyFont="1" applyFill="1" applyBorder="1" applyAlignment="1">
      <alignment horizontal="center" vertical="center"/>
    </xf>
    <xf numFmtId="1" fontId="8" fillId="0" borderId="22" xfId="0" applyNumberFormat="1" applyFont="1" applyFill="1" applyBorder="1" applyAlignment="1">
      <alignment horizontal="right" vertical="center"/>
    </xf>
    <xf numFmtId="1" fontId="8" fillId="0" borderId="23" xfId="0" applyNumberFormat="1" applyFont="1" applyFill="1" applyBorder="1" applyAlignment="1">
      <alignment horizontal="right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1" fillId="0" borderId="32" xfId="0" applyFont="1" applyBorder="1" applyAlignment="1">
      <alignment vertical="center"/>
    </xf>
    <xf numFmtId="1" fontId="1" fillId="0" borderId="32" xfId="0" applyNumberFormat="1" applyFont="1" applyBorder="1" applyAlignment="1">
      <alignment horizontal="center" vertical="center"/>
    </xf>
    <xf numFmtId="1" fontId="8" fillId="0" borderId="32" xfId="0" applyNumberFormat="1" applyFont="1" applyFill="1" applyBorder="1" applyAlignment="1">
      <alignment horizontal="center" vertical="center" wrapText="1"/>
    </xf>
    <xf numFmtId="0" fontId="1" fillId="0" borderId="33" xfId="0" applyFont="1" applyBorder="1" applyAlignment="1">
      <alignment vertical="center"/>
    </xf>
    <xf numFmtId="0" fontId="9" fillId="0" borderId="22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1" fontId="16" fillId="2" borderId="22" xfId="0" applyNumberFormat="1" applyFont="1" applyFill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1" fontId="16" fillId="6" borderId="22" xfId="0" applyNumberFormat="1" applyFont="1" applyFill="1" applyBorder="1" applyAlignment="1">
      <alignment horizontal="center" vertical="center" wrapText="1"/>
    </xf>
    <xf numFmtId="1" fontId="6" fillId="4" borderId="14" xfId="0" applyNumberFormat="1" applyFont="1" applyFill="1" applyBorder="1" applyAlignment="1">
      <alignment horizontal="center" vertical="center"/>
    </xf>
    <xf numFmtId="1" fontId="6" fillId="4" borderId="15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0" fontId="6" fillId="8" borderId="13" xfId="0" applyFont="1" applyFill="1" applyBorder="1" applyAlignment="1">
      <alignment horizontal="center" vertical="center"/>
    </xf>
    <xf numFmtId="0" fontId="6" fillId="8" borderId="1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</cellXfs>
  <cellStyles count="2">
    <cellStyle name="Normál" xfId="0" builtinId="0"/>
    <cellStyle name="TableStyleLight1" xfId="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828675</xdr:colOff>
      <xdr:row>4</xdr:row>
      <xdr:rowOff>180975</xdr:rowOff>
    </xdr:to>
    <xdr:pic>
      <xdr:nvPicPr>
        <xdr:cNvPr id="2054" name="Kép 1">
          <a:extLst>
            <a:ext uri="{FF2B5EF4-FFF2-40B4-BE49-F238E27FC236}">
              <a16:creationId xmlns:a16="http://schemas.microsoft.com/office/drawing/2014/main" id="{6A66BC74-0DE9-4F9B-B57F-CD4CF835A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31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6"/>
  <sheetViews>
    <sheetView tabSelected="1" zoomScale="80" zoomScaleNormal="80" workbookViewId="0">
      <selection activeCell="C26" sqref="C26"/>
    </sheetView>
  </sheetViews>
  <sheetFormatPr defaultColWidth="9" defaultRowHeight="15" x14ac:dyDescent="0.25"/>
  <cols>
    <col min="1" max="1" width="5.85546875" style="1" customWidth="1"/>
    <col min="2" max="2" width="10.85546875" style="2" customWidth="1"/>
    <col min="3" max="3" width="32.42578125" style="3" customWidth="1"/>
    <col min="4" max="4" width="32.42578125" style="2" customWidth="1"/>
    <col min="5" max="5" width="9.28515625" style="2" customWidth="1"/>
    <col min="6" max="6" width="26.140625" style="2" customWidth="1"/>
    <col min="7" max="7" width="9.42578125" style="2" customWidth="1"/>
    <col min="8" max="8" width="4.85546875" style="4" customWidth="1"/>
    <col min="9" max="10" width="5" style="4" customWidth="1"/>
    <col min="11" max="11" width="4.85546875" style="4" customWidth="1"/>
    <col min="12" max="12" width="6.85546875" style="5" customWidth="1"/>
    <col min="13" max="13" width="7.42578125" style="6" customWidth="1"/>
    <col min="14" max="14" width="9.28515625" style="6" customWidth="1"/>
    <col min="15" max="15" width="17.28515625" style="2" customWidth="1"/>
  </cols>
  <sheetData>
    <row r="1" spans="1:15" ht="15.75" x14ac:dyDescent="0.25">
      <c r="A1" s="14"/>
      <c r="B1" s="15"/>
      <c r="C1" s="16"/>
      <c r="D1" s="76" t="s">
        <v>182</v>
      </c>
      <c r="E1" s="77"/>
      <c r="F1" s="77"/>
      <c r="G1" s="78"/>
      <c r="H1" s="79"/>
      <c r="I1" s="79"/>
      <c r="J1" s="80"/>
      <c r="K1" s="80"/>
      <c r="L1" s="81"/>
      <c r="M1" s="82" t="s">
        <v>183</v>
      </c>
      <c r="N1" s="83"/>
      <c r="O1" s="84"/>
    </row>
    <row r="2" spans="1:15" x14ac:dyDescent="0.25">
      <c r="A2" s="17"/>
      <c r="B2" s="18"/>
      <c r="C2" s="7"/>
      <c r="D2" s="85" t="s">
        <v>1</v>
      </c>
      <c r="E2" s="86" t="s">
        <v>2</v>
      </c>
      <c r="F2" s="86"/>
      <c r="G2" s="87"/>
      <c r="H2" s="88"/>
      <c r="I2" s="88"/>
      <c r="J2" s="88"/>
      <c r="K2" s="88"/>
      <c r="L2" s="89"/>
      <c r="M2" s="90"/>
      <c r="N2" s="90"/>
      <c r="O2" s="91"/>
    </row>
    <row r="3" spans="1:15" x14ac:dyDescent="0.25">
      <c r="A3" s="17"/>
      <c r="B3" s="18"/>
      <c r="C3" s="8"/>
      <c r="D3" s="92" t="s">
        <v>3</v>
      </c>
      <c r="E3" s="93">
        <v>300</v>
      </c>
      <c r="F3" s="86"/>
      <c r="G3" s="87"/>
      <c r="H3" s="88"/>
      <c r="I3" s="88"/>
      <c r="J3" s="88"/>
      <c r="K3" s="94"/>
      <c r="L3" s="89"/>
      <c r="M3" s="94"/>
      <c r="N3" s="95" t="s">
        <v>4</v>
      </c>
      <c r="O3" s="96" t="s">
        <v>5</v>
      </c>
    </row>
    <row r="4" spans="1:15" x14ac:dyDescent="0.25">
      <c r="A4" s="17"/>
      <c r="B4" s="18"/>
      <c r="C4" s="7"/>
      <c r="D4" s="92" t="s">
        <v>6</v>
      </c>
      <c r="E4" s="108" t="s">
        <v>181</v>
      </c>
      <c r="F4" s="86"/>
      <c r="G4" s="87"/>
      <c r="H4" s="88"/>
      <c r="I4" s="88"/>
      <c r="J4" s="88"/>
      <c r="K4" s="94" t="s">
        <v>7</v>
      </c>
      <c r="L4" s="89"/>
      <c r="M4" s="94"/>
      <c r="N4" s="95">
        <f>SUM(H14,H22,H28,H39,H46,H53,H60,H68,H71,H74)</f>
        <v>1330</v>
      </c>
      <c r="O4" s="96">
        <f>SUM(J14,J22,J28,J39,J46,J53,J60,J68,J71,J74)</f>
        <v>426</v>
      </c>
    </row>
    <row r="5" spans="1:15" x14ac:dyDescent="0.25">
      <c r="A5" s="17"/>
      <c r="B5" s="18"/>
      <c r="C5" s="9"/>
      <c r="D5" s="97"/>
      <c r="E5" s="98"/>
      <c r="F5" s="98"/>
      <c r="G5" s="87"/>
      <c r="H5" s="88"/>
      <c r="I5" s="88"/>
      <c r="J5" s="88"/>
      <c r="K5" s="88"/>
      <c r="L5" s="99"/>
      <c r="M5" s="100"/>
      <c r="N5" s="99"/>
      <c r="O5" s="101"/>
    </row>
    <row r="6" spans="1:15" ht="15" customHeight="1" x14ac:dyDescent="0.25">
      <c r="A6" s="19" t="s">
        <v>8</v>
      </c>
      <c r="B6" s="20"/>
      <c r="C6" s="21"/>
      <c r="D6" s="102"/>
      <c r="E6" s="103"/>
      <c r="F6" s="103"/>
      <c r="G6" s="104"/>
      <c r="H6" s="105"/>
      <c r="I6" s="105"/>
      <c r="J6" s="105"/>
      <c r="K6" s="106"/>
      <c r="L6" s="103"/>
      <c r="M6" s="104"/>
      <c r="N6" s="103"/>
      <c r="O6" s="107"/>
    </row>
    <row r="7" spans="1:15" ht="44.25" customHeight="1" x14ac:dyDescent="0.25">
      <c r="A7" s="116" t="s">
        <v>9</v>
      </c>
      <c r="B7" s="111" t="s">
        <v>10</v>
      </c>
      <c r="C7" s="111" t="s">
        <v>11</v>
      </c>
      <c r="D7" s="109" t="s">
        <v>12</v>
      </c>
      <c r="E7" s="109" t="s">
        <v>13</v>
      </c>
      <c r="F7" s="109" t="s">
        <v>14</v>
      </c>
      <c r="G7" s="111" t="s">
        <v>15</v>
      </c>
      <c r="H7" s="122" t="s">
        <v>16</v>
      </c>
      <c r="I7" s="123"/>
      <c r="J7" s="122" t="s">
        <v>17</v>
      </c>
      <c r="K7" s="123"/>
      <c r="L7" s="118" t="s">
        <v>18</v>
      </c>
      <c r="M7" s="111" t="s">
        <v>19</v>
      </c>
      <c r="N7" s="111" t="s">
        <v>20</v>
      </c>
      <c r="O7" s="120" t="s">
        <v>21</v>
      </c>
    </row>
    <row r="8" spans="1:15" ht="26.25" customHeight="1" x14ac:dyDescent="0.25">
      <c r="A8" s="117"/>
      <c r="B8" s="111"/>
      <c r="C8" s="111"/>
      <c r="D8" s="110"/>
      <c r="E8" s="110"/>
      <c r="F8" s="110"/>
      <c r="G8" s="112"/>
      <c r="H8" s="10" t="s">
        <v>22</v>
      </c>
      <c r="I8" s="11" t="s">
        <v>23</v>
      </c>
      <c r="J8" s="10" t="s">
        <v>22</v>
      </c>
      <c r="K8" s="11" t="s">
        <v>23</v>
      </c>
      <c r="L8" s="119"/>
      <c r="M8" s="112"/>
      <c r="N8" s="112"/>
      <c r="O8" s="121"/>
    </row>
    <row r="9" spans="1:15" ht="24" x14ac:dyDescent="0.25">
      <c r="A9" s="22">
        <v>1</v>
      </c>
      <c r="B9" s="23" t="s">
        <v>24</v>
      </c>
      <c r="C9" s="24" t="s">
        <v>25</v>
      </c>
      <c r="D9" s="25" t="s">
        <v>26</v>
      </c>
      <c r="E9" s="25"/>
      <c r="F9" s="25" t="s">
        <v>27</v>
      </c>
      <c r="G9" s="26" t="s">
        <v>184</v>
      </c>
      <c r="H9" s="27">
        <v>2</v>
      </c>
      <c r="I9" s="27">
        <v>2</v>
      </c>
      <c r="J9" s="27">
        <f t="shared" ref="J9:K12" si="0">IF(H9=1,5,IF(H9=2,9,IF(H9=3,13,IF(H9=4,17,0))))</f>
        <v>9</v>
      </c>
      <c r="K9" s="27">
        <f t="shared" si="0"/>
        <v>9</v>
      </c>
      <c r="L9" s="27">
        <v>4</v>
      </c>
      <c r="M9" s="26" t="s">
        <v>28</v>
      </c>
      <c r="N9" s="26" t="s">
        <v>29</v>
      </c>
      <c r="O9" s="28"/>
    </row>
    <row r="10" spans="1:15" x14ac:dyDescent="0.25">
      <c r="A10" s="29">
        <v>1</v>
      </c>
      <c r="B10" s="30" t="s">
        <v>30</v>
      </c>
      <c r="C10" s="30" t="s">
        <v>31</v>
      </c>
      <c r="D10" s="31" t="s">
        <v>32</v>
      </c>
      <c r="E10" s="31"/>
      <c r="F10" s="31" t="s">
        <v>0</v>
      </c>
      <c r="G10" s="32" t="s">
        <v>33</v>
      </c>
      <c r="H10" s="33">
        <v>3</v>
      </c>
      <c r="I10" s="33">
        <v>0</v>
      </c>
      <c r="J10" s="33">
        <f t="shared" si="0"/>
        <v>13</v>
      </c>
      <c r="K10" s="33">
        <f t="shared" si="0"/>
        <v>0</v>
      </c>
      <c r="L10" s="33">
        <v>4</v>
      </c>
      <c r="M10" s="32" t="s">
        <v>34</v>
      </c>
      <c r="N10" s="32" t="s">
        <v>29</v>
      </c>
      <c r="O10" s="34"/>
    </row>
    <row r="11" spans="1:15" x14ac:dyDescent="0.25">
      <c r="A11" s="29">
        <v>1</v>
      </c>
      <c r="B11" s="30" t="s">
        <v>35</v>
      </c>
      <c r="C11" s="30" t="s">
        <v>36</v>
      </c>
      <c r="D11" s="31" t="s">
        <v>37</v>
      </c>
      <c r="E11" s="31"/>
      <c r="F11" s="31" t="s">
        <v>0</v>
      </c>
      <c r="G11" s="32" t="s">
        <v>33</v>
      </c>
      <c r="H11" s="33">
        <v>0</v>
      </c>
      <c r="I11" s="33">
        <v>4</v>
      </c>
      <c r="J11" s="33">
        <f t="shared" si="0"/>
        <v>0</v>
      </c>
      <c r="K11" s="33">
        <f t="shared" si="0"/>
        <v>17</v>
      </c>
      <c r="L11" s="33">
        <v>4</v>
      </c>
      <c r="M11" s="32" t="s">
        <v>28</v>
      </c>
      <c r="N11" s="32" t="s">
        <v>29</v>
      </c>
      <c r="O11" s="34"/>
    </row>
    <row r="12" spans="1:15" x14ac:dyDescent="0.25">
      <c r="A12" s="29">
        <v>1</v>
      </c>
      <c r="B12" s="30" t="s">
        <v>38</v>
      </c>
      <c r="C12" s="30" t="s">
        <v>39</v>
      </c>
      <c r="D12" s="31" t="s">
        <v>40</v>
      </c>
      <c r="E12" s="31"/>
      <c r="F12" s="31" t="s">
        <v>190</v>
      </c>
      <c r="G12" s="32" t="s">
        <v>33</v>
      </c>
      <c r="H12" s="33">
        <v>0</v>
      </c>
      <c r="I12" s="33">
        <v>2</v>
      </c>
      <c r="J12" s="33">
        <f t="shared" si="0"/>
        <v>0</v>
      </c>
      <c r="K12" s="33">
        <f t="shared" si="0"/>
        <v>9</v>
      </c>
      <c r="L12" s="33">
        <v>2</v>
      </c>
      <c r="M12" s="32" t="s">
        <v>28</v>
      </c>
      <c r="N12" s="32" t="s">
        <v>29</v>
      </c>
      <c r="O12" s="34"/>
    </row>
    <row r="13" spans="1:15" x14ac:dyDescent="0.25">
      <c r="A13" s="35"/>
      <c r="B13" s="36"/>
      <c r="C13" s="36"/>
      <c r="D13" s="36"/>
      <c r="E13" s="36"/>
      <c r="F13" s="36"/>
      <c r="G13" s="36"/>
      <c r="H13" s="37">
        <f>SUM(H9:H12)</f>
        <v>5</v>
      </c>
      <c r="I13" s="37">
        <f>SUM(I9:I12)</f>
        <v>8</v>
      </c>
      <c r="J13" s="37">
        <f>SUM(J9:J12)</f>
        <v>22</v>
      </c>
      <c r="K13" s="37">
        <f>SUM(K9:K12)</f>
        <v>35</v>
      </c>
      <c r="L13" s="38">
        <f>SUM(L9:L12)</f>
        <v>14</v>
      </c>
      <c r="M13" s="39"/>
      <c r="N13" s="39"/>
      <c r="O13" s="40"/>
    </row>
    <row r="14" spans="1:15" ht="24" x14ac:dyDescent="0.25">
      <c r="A14" s="35"/>
      <c r="B14" s="36"/>
      <c r="C14" s="36"/>
      <c r="D14" s="36"/>
      <c r="E14" s="36"/>
      <c r="F14" s="36"/>
      <c r="G14" s="41" t="s">
        <v>41</v>
      </c>
      <c r="H14" s="113">
        <f>SUM(H13:I13)*14</f>
        <v>182</v>
      </c>
      <c r="I14" s="114"/>
      <c r="J14" s="113">
        <f>SUM(J13:K13)</f>
        <v>57</v>
      </c>
      <c r="K14" s="114"/>
      <c r="L14" s="38"/>
      <c r="M14" s="39"/>
      <c r="N14" s="39"/>
      <c r="O14" s="40"/>
    </row>
    <row r="15" spans="1:15" ht="24" x14ac:dyDescent="0.25">
      <c r="A15" s="42">
        <v>2</v>
      </c>
      <c r="B15" s="43" t="s">
        <v>42</v>
      </c>
      <c r="C15" s="44" t="s">
        <v>43</v>
      </c>
      <c r="D15" s="44" t="s">
        <v>44</v>
      </c>
      <c r="E15" s="44" t="s">
        <v>24</v>
      </c>
      <c r="F15" s="44" t="s">
        <v>45</v>
      </c>
      <c r="G15" s="45" t="s">
        <v>184</v>
      </c>
      <c r="H15" s="46">
        <v>2</v>
      </c>
      <c r="I15" s="46">
        <v>2</v>
      </c>
      <c r="J15" s="47">
        <f t="shared" ref="J15:K20" si="1">IF(H15=1,5,IF(H15=2,9,IF(H15=3,13,IF(H15=4,17,0))))</f>
        <v>9</v>
      </c>
      <c r="K15" s="47">
        <f t="shared" si="1"/>
        <v>9</v>
      </c>
      <c r="L15" s="46">
        <v>4</v>
      </c>
      <c r="M15" s="48" t="s">
        <v>28</v>
      </c>
      <c r="N15" s="48" t="s">
        <v>29</v>
      </c>
      <c r="O15" s="49"/>
    </row>
    <row r="16" spans="1:15" x14ac:dyDescent="0.25">
      <c r="A16" s="42">
        <v>2</v>
      </c>
      <c r="B16" s="43" t="s">
        <v>46</v>
      </c>
      <c r="C16" s="44" t="s">
        <v>47</v>
      </c>
      <c r="D16" s="44" t="s">
        <v>48</v>
      </c>
      <c r="E16" s="44" t="s">
        <v>30</v>
      </c>
      <c r="F16" s="44" t="s">
        <v>49</v>
      </c>
      <c r="G16" s="45" t="s">
        <v>185</v>
      </c>
      <c r="H16" s="46">
        <v>0</v>
      </c>
      <c r="I16" s="46">
        <v>2</v>
      </c>
      <c r="J16" s="47">
        <f t="shared" si="1"/>
        <v>0</v>
      </c>
      <c r="K16" s="47">
        <f t="shared" si="1"/>
        <v>9</v>
      </c>
      <c r="L16" s="46">
        <v>2</v>
      </c>
      <c r="M16" s="48" t="s">
        <v>28</v>
      </c>
      <c r="N16" s="48" t="s">
        <v>29</v>
      </c>
      <c r="O16" s="49"/>
    </row>
    <row r="17" spans="1:15" x14ac:dyDescent="0.25">
      <c r="A17" s="42">
        <v>2</v>
      </c>
      <c r="B17" s="43" t="s">
        <v>50</v>
      </c>
      <c r="C17" s="44" t="s">
        <v>51</v>
      </c>
      <c r="D17" s="44" t="s">
        <v>52</v>
      </c>
      <c r="E17" s="44"/>
      <c r="F17" s="44" t="s">
        <v>53</v>
      </c>
      <c r="G17" s="48" t="s">
        <v>33</v>
      </c>
      <c r="H17" s="46">
        <v>0</v>
      </c>
      <c r="I17" s="46">
        <v>2</v>
      </c>
      <c r="J17" s="47">
        <f t="shared" si="1"/>
        <v>0</v>
      </c>
      <c r="K17" s="47">
        <f t="shared" si="1"/>
        <v>9</v>
      </c>
      <c r="L17" s="46">
        <v>2</v>
      </c>
      <c r="M17" s="48" t="s">
        <v>28</v>
      </c>
      <c r="N17" s="48" t="s">
        <v>29</v>
      </c>
      <c r="O17" s="49"/>
    </row>
    <row r="18" spans="1:15" x14ac:dyDescent="0.25">
      <c r="A18" s="42">
        <v>2</v>
      </c>
      <c r="B18" s="43" t="s">
        <v>54</v>
      </c>
      <c r="C18" s="44" t="s">
        <v>55</v>
      </c>
      <c r="D18" s="44" t="s">
        <v>56</v>
      </c>
      <c r="E18" s="44" t="s">
        <v>30</v>
      </c>
      <c r="F18" s="44" t="s">
        <v>190</v>
      </c>
      <c r="G18" s="48" t="s">
        <v>33</v>
      </c>
      <c r="H18" s="46">
        <v>0</v>
      </c>
      <c r="I18" s="46">
        <v>2</v>
      </c>
      <c r="J18" s="47">
        <f t="shared" si="1"/>
        <v>0</v>
      </c>
      <c r="K18" s="47">
        <f t="shared" si="1"/>
        <v>9</v>
      </c>
      <c r="L18" s="46">
        <v>2</v>
      </c>
      <c r="M18" s="48" t="s">
        <v>28</v>
      </c>
      <c r="N18" s="48" t="s">
        <v>29</v>
      </c>
      <c r="O18" s="49"/>
    </row>
    <row r="19" spans="1:15" ht="24" x14ac:dyDescent="0.25">
      <c r="A19" s="42">
        <v>2</v>
      </c>
      <c r="B19" s="43" t="s">
        <v>57</v>
      </c>
      <c r="C19" s="44" t="s">
        <v>58</v>
      </c>
      <c r="D19" s="44" t="s">
        <v>59</v>
      </c>
      <c r="E19" s="44" t="s">
        <v>30</v>
      </c>
      <c r="F19" s="44" t="s">
        <v>60</v>
      </c>
      <c r="G19" s="48" t="s">
        <v>33</v>
      </c>
      <c r="H19" s="46">
        <v>2</v>
      </c>
      <c r="I19" s="46">
        <v>0</v>
      </c>
      <c r="J19" s="47">
        <f t="shared" si="1"/>
        <v>9</v>
      </c>
      <c r="K19" s="47">
        <f t="shared" si="1"/>
        <v>0</v>
      </c>
      <c r="L19" s="46">
        <v>3</v>
      </c>
      <c r="M19" s="48" t="s">
        <v>34</v>
      </c>
      <c r="N19" s="48" t="s">
        <v>29</v>
      </c>
      <c r="O19" s="49"/>
    </row>
    <row r="20" spans="1:15" ht="24" x14ac:dyDescent="0.25">
      <c r="A20" s="42">
        <v>2</v>
      </c>
      <c r="B20" s="43" t="s">
        <v>61</v>
      </c>
      <c r="C20" s="44" t="s">
        <v>62</v>
      </c>
      <c r="D20" s="44" t="s">
        <v>63</v>
      </c>
      <c r="E20" s="44" t="s">
        <v>30</v>
      </c>
      <c r="F20" s="44" t="s">
        <v>60</v>
      </c>
      <c r="G20" s="48" t="s">
        <v>33</v>
      </c>
      <c r="H20" s="46">
        <v>0</v>
      </c>
      <c r="I20" s="46">
        <v>2</v>
      </c>
      <c r="J20" s="47">
        <f t="shared" si="1"/>
        <v>0</v>
      </c>
      <c r="K20" s="47">
        <f t="shared" si="1"/>
        <v>9</v>
      </c>
      <c r="L20" s="46">
        <v>2</v>
      </c>
      <c r="M20" s="48" t="s">
        <v>28</v>
      </c>
      <c r="N20" s="48" t="s">
        <v>29</v>
      </c>
      <c r="O20" s="49"/>
    </row>
    <row r="21" spans="1:15" x14ac:dyDescent="0.25">
      <c r="A21" s="35"/>
      <c r="B21" s="36"/>
      <c r="C21" s="36"/>
      <c r="D21" s="36"/>
      <c r="E21" s="36"/>
      <c r="F21" s="36"/>
      <c r="G21" s="36"/>
      <c r="H21" s="37">
        <f>SUM(H15:H20)</f>
        <v>4</v>
      </c>
      <c r="I21" s="37">
        <f>SUM(I15:I20)</f>
        <v>10</v>
      </c>
      <c r="J21" s="37">
        <f>SUM(J15:J20)</f>
        <v>18</v>
      </c>
      <c r="K21" s="37">
        <f>SUM(K15:K20)</f>
        <v>45</v>
      </c>
      <c r="L21" s="37">
        <f>SUM(L15:L20)</f>
        <v>15</v>
      </c>
      <c r="M21" s="39"/>
      <c r="N21" s="39"/>
      <c r="O21" s="40"/>
    </row>
    <row r="22" spans="1:15" ht="24" x14ac:dyDescent="0.25">
      <c r="A22" s="35"/>
      <c r="B22" s="36"/>
      <c r="C22" s="36"/>
      <c r="D22" s="36"/>
      <c r="E22" s="36"/>
      <c r="F22" s="36"/>
      <c r="G22" s="41" t="s">
        <v>41</v>
      </c>
      <c r="H22" s="113">
        <f>SUM(H21:I21)*14</f>
        <v>196</v>
      </c>
      <c r="I22" s="114"/>
      <c r="J22" s="113">
        <f>SUM(J21:K21)</f>
        <v>63</v>
      </c>
      <c r="K22" s="114"/>
      <c r="L22" s="37"/>
      <c r="M22" s="39"/>
      <c r="N22" s="39"/>
      <c r="O22" s="40"/>
    </row>
    <row r="23" spans="1:15" x14ac:dyDescent="0.25">
      <c r="A23" s="29">
        <v>3</v>
      </c>
      <c r="B23" s="50" t="s">
        <v>64</v>
      </c>
      <c r="C23" s="31" t="s">
        <v>65</v>
      </c>
      <c r="D23" s="31" t="s">
        <v>66</v>
      </c>
      <c r="E23" s="31"/>
      <c r="F23" s="31" t="s">
        <v>191</v>
      </c>
      <c r="G23" s="32" t="s">
        <v>184</v>
      </c>
      <c r="H23" s="33">
        <v>0</v>
      </c>
      <c r="I23" s="33">
        <v>2</v>
      </c>
      <c r="J23" s="33">
        <f t="shared" ref="J23:K26" si="2">IF(H23=1,5,IF(H23=2,9,IF(H23=3,13,IF(H23=4,17,0))))</f>
        <v>0</v>
      </c>
      <c r="K23" s="33">
        <f t="shared" si="2"/>
        <v>9</v>
      </c>
      <c r="L23" s="33">
        <v>2</v>
      </c>
      <c r="M23" s="32" t="s">
        <v>28</v>
      </c>
      <c r="N23" s="32" t="s">
        <v>29</v>
      </c>
      <c r="O23" s="34"/>
    </row>
    <row r="24" spans="1:15" x14ac:dyDescent="0.25">
      <c r="A24" s="29">
        <v>3</v>
      </c>
      <c r="B24" s="50" t="s">
        <v>67</v>
      </c>
      <c r="C24" s="31" t="s">
        <v>68</v>
      </c>
      <c r="D24" s="31" t="s">
        <v>69</v>
      </c>
      <c r="E24" s="31" t="s">
        <v>57</v>
      </c>
      <c r="F24" s="31" t="s">
        <v>190</v>
      </c>
      <c r="G24" s="32" t="s">
        <v>33</v>
      </c>
      <c r="H24" s="33">
        <v>0</v>
      </c>
      <c r="I24" s="33">
        <v>2</v>
      </c>
      <c r="J24" s="33">
        <f t="shared" si="2"/>
        <v>0</v>
      </c>
      <c r="K24" s="33">
        <f t="shared" si="2"/>
        <v>9</v>
      </c>
      <c r="L24" s="33">
        <v>2</v>
      </c>
      <c r="M24" s="32" t="s">
        <v>28</v>
      </c>
      <c r="N24" s="32" t="s">
        <v>29</v>
      </c>
      <c r="O24" s="34"/>
    </row>
    <row r="25" spans="1:15" x14ac:dyDescent="0.25">
      <c r="A25" s="29">
        <v>3</v>
      </c>
      <c r="B25" s="50" t="s">
        <v>70</v>
      </c>
      <c r="C25" s="31" t="s">
        <v>71</v>
      </c>
      <c r="D25" s="31" t="s">
        <v>72</v>
      </c>
      <c r="E25" s="31" t="s">
        <v>57</v>
      </c>
      <c r="F25" s="31" t="s">
        <v>0</v>
      </c>
      <c r="G25" s="32" t="s">
        <v>33</v>
      </c>
      <c r="H25" s="33">
        <v>3</v>
      </c>
      <c r="I25" s="33">
        <v>0</v>
      </c>
      <c r="J25" s="33">
        <f t="shared" si="2"/>
        <v>13</v>
      </c>
      <c r="K25" s="33">
        <f t="shared" si="2"/>
        <v>0</v>
      </c>
      <c r="L25" s="33">
        <v>4</v>
      </c>
      <c r="M25" s="32" t="s">
        <v>34</v>
      </c>
      <c r="N25" s="32" t="s">
        <v>29</v>
      </c>
      <c r="O25" s="34"/>
    </row>
    <row r="26" spans="1:15" x14ac:dyDescent="0.25">
      <c r="A26" s="29">
        <v>3</v>
      </c>
      <c r="B26" s="50" t="s">
        <v>73</v>
      </c>
      <c r="C26" s="31" t="s">
        <v>74</v>
      </c>
      <c r="D26" s="31" t="s">
        <v>75</v>
      </c>
      <c r="E26" s="31" t="s">
        <v>57</v>
      </c>
      <c r="F26" s="31" t="s">
        <v>0</v>
      </c>
      <c r="G26" s="32" t="s">
        <v>33</v>
      </c>
      <c r="H26" s="33">
        <v>0</v>
      </c>
      <c r="I26" s="33">
        <v>3</v>
      </c>
      <c r="J26" s="33">
        <f t="shared" si="2"/>
        <v>0</v>
      </c>
      <c r="K26" s="33">
        <f t="shared" si="2"/>
        <v>13</v>
      </c>
      <c r="L26" s="33">
        <v>3</v>
      </c>
      <c r="M26" s="32" t="s">
        <v>28</v>
      </c>
      <c r="N26" s="32" t="s">
        <v>29</v>
      </c>
      <c r="O26" s="34"/>
    </row>
    <row r="27" spans="1:15" x14ac:dyDescent="0.25">
      <c r="A27" s="35"/>
      <c r="B27" s="36"/>
      <c r="C27" s="36"/>
      <c r="D27" s="36"/>
      <c r="E27" s="36"/>
      <c r="F27" s="36"/>
      <c r="G27" s="36"/>
      <c r="H27" s="37">
        <f>SUM(H23:H26)</f>
        <v>3</v>
      </c>
      <c r="I27" s="37">
        <f>SUM(I23:I26)</f>
        <v>7</v>
      </c>
      <c r="J27" s="37">
        <f>SUM(J23:J26)</f>
        <v>13</v>
      </c>
      <c r="K27" s="37">
        <f>SUM(K23:K26)</f>
        <v>31</v>
      </c>
      <c r="L27" s="37">
        <f>SUM(L23:L26)</f>
        <v>11</v>
      </c>
      <c r="M27" s="39"/>
      <c r="N27" s="39"/>
      <c r="O27" s="40"/>
    </row>
    <row r="28" spans="1:15" ht="24" x14ac:dyDescent="0.25">
      <c r="A28" s="35"/>
      <c r="B28" s="36"/>
      <c r="C28" s="36"/>
      <c r="D28" s="36"/>
      <c r="E28" s="36"/>
      <c r="F28" s="36"/>
      <c r="G28" s="41" t="s">
        <v>41</v>
      </c>
      <c r="H28" s="113">
        <f>SUM(H27:I27)*14</f>
        <v>140</v>
      </c>
      <c r="I28" s="114"/>
      <c r="J28" s="113">
        <f>SUM(J27:K27)</f>
        <v>44</v>
      </c>
      <c r="K28" s="114"/>
      <c r="L28" s="37"/>
      <c r="M28" s="39"/>
      <c r="N28" s="39"/>
      <c r="O28" s="40"/>
    </row>
    <row r="29" spans="1:15" x14ac:dyDescent="0.25">
      <c r="A29" s="42">
        <v>4</v>
      </c>
      <c r="B29" s="44" t="s">
        <v>76</v>
      </c>
      <c r="C29" s="44" t="s">
        <v>77</v>
      </c>
      <c r="D29" s="44" t="s">
        <v>78</v>
      </c>
      <c r="E29" s="44"/>
      <c r="F29" s="44" t="s">
        <v>79</v>
      </c>
      <c r="G29" s="45" t="s">
        <v>185</v>
      </c>
      <c r="H29" s="46">
        <v>2</v>
      </c>
      <c r="I29" s="46">
        <v>0</v>
      </c>
      <c r="J29" s="47">
        <f t="shared" ref="J29:J37" si="3">IF(H29=1,5,IF(H29=2,9,IF(H29=3,13,IF(H29=4,17,0))))</f>
        <v>9</v>
      </c>
      <c r="K29" s="47">
        <f t="shared" ref="K29:K37" si="4">IF(I29=1,5,IF(I29=2,9,IF(I29=3,13,IF(I29=4,17,0))))</f>
        <v>0</v>
      </c>
      <c r="L29" s="46">
        <v>2</v>
      </c>
      <c r="M29" s="48" t="s">
        <v>34</v>
      </c>
      <c r="N29" s="48" t="s">
        <v>29</v>
      </c>
      <c r="O29" s="49"/>
    </row>
    <row r="30" spans="1:15" x14ac:dyDescent="0.25">
      <c r="A30" s="42">
        <v>4</v>
      </c>
      <c r="B30" s="44" t="s">
        <v>80</v>
      </c>
      <c r="C30" s="44" t="s">
        <v>81</v>
      </c>
      <c r="D30" s="44" t="s">
        <v>82</v>
      </c>
      <c r="E30" s="44"/>
      <c r="F30" s="44" t="s">
        <v>83</v>
      </c>
      <c r="G30" s="45" t="s">
        <v>186</v>
      </c>
      <c r="H30" s="46">
        <v>2</v>
      </c>
      <c r="I30" s="46">
        <v>0</v>
      </c>
      <c r="J30" s="47">
        <f t="shared" si="3"/>
        <v>9</v>
      </c>
      <c r="K30" s="47">
        <f t="shared" si="4"/>
        <v>0</v>
      </c>
      <c r="L30" s="46">
        <v>2</v>
      </c>
      <c r="M30" s="48" t="s">
        <v>34</v>
      </c>
      <c r="N30" s="48" t="s">
        <v>29</v>
      </c>
      <c r="O30" s="49"/>
    </row>
    <row r="31" spans="1:15" x14ac:dyDescent="0.25">
      <c r="A31" s="42">
        <v>4</v>
      </c>
      <c r="B31" s="44" t="s">
        <v>84</v>
      </c>
      <c r="C31" s="44" t="s">
        <v>85</v>
      </c>
      <c r="D31" s="44" t="s">
        <v>86</v>
      </c>
      <c r="E31" s="44"/>
      <c r="F31" s="44" t="s">
        <v>87</v>
      </c>
      <c r="G31" s="45" t="s">
        <v>185</v>
      </c>
      <c r="H31" s="46">
        <v>2</v>
      </c>
      <c r="I31" s="46">
        <v>0</v>
      </c>
      <c r="J31" s="47">
        <f t="shared" si="3"/>
        <v>9</v>
      </c>
      <c r="K31" s="47">
        <f t="shared" si="4"/>
        <v>0</v>
      </c>
      <c r="L31" s="46">
        <v>2</v>
      </c>
      <c r="M31" s="48" t="s">
        <v>34</v>
      </c>
      <c r="N31" s="48" t="s">
        <v>29</v>
      </c>
      <c r="O31" s="49"/>
    </row>
    <row r="32" spans="1:15" x14ac:dyDescent="0.25">
      <c r="A32" s="42">
        <v>4</v>
      </c>
      <c r="B32" s="44" t="s">
        <v>88</v>
      </c>
      <c r="C32" s="44" t="s">
        <v>89</v>
      </c>
      <c r="D32" s="44" t="s">
        <v>90</v>
      </c>
      <c r="E32" s="44" t="s">
        <v>70</v>
      </c>
      <c r="F32" s="44" t="s">
        <v>190</v>
      </c>
      <c r="G32" s="48" t="s">
        <v>33</v>
      </c>
      <c r="H32" s="46">
        <v>0</v>
      </c>
      <c r="I32" s="46">
        <v>2</v>
      </c>
      <c r="J32" s="47">
        <f t="shared" si="3"/>
        <v>0</v>
      </c>
      <c r="K32" s="47">
        <f t="shared" si="4"/>
        <v>9</v>
      </c>
      <c r="L32" s="46">
        <v>2</v>
      </c>
      <c r="M32" s="48" t="s">
        <v>28</v>
      </c>
      <c r="N32" s="48" t="s">
        <v>29</v>
      </c>
      <c r="O32" s="49"/>
    </row>
    <row r="33" spans="1:15" x14ac:dyDescent="0.25">
      <c r="A33" s="42">
        <v>4</v>
      </c>
      <c r="B33" s="44" t="s">
        <v>91</v>
      </c>
      <c r="C33" s="44" t="s">
        <v>92</v>
      </c>
      <c r="D33" s="44" t="s">
        <v>93</v>
      </c>
      <c r="E33" s="44" t="s">
        <v>70</v>
      </c>
      <c r="F33" s="44" t="s">
        <v>0</v>
      </c>
      <c r="G33" s="48" t="s">
        <v>33</v>
      </c>
      <c r="H33" s="46">
        <v>2</v>
      </c>
      <c r="I33" s="46">
        <v>0</v>
      </c>
      <c r="J33" s="47">
        <f t="shared" si="3"/>
        <v>9</v>
      </c>
      <c r="K33" s="47">
        <f t="shared" si="4"/>
        <v>0</v>
      </c>
      <c r="L33" s="46">
        <v>3</v>
      </c>
      <c r="M33" s="48" t="s">
        <v>34</v>
      </c>
      <c r="N33" s="48" t="s">
        <v>29</v>
      </c>
      <c r="O33" s="49"/>
    </row>
    <row r="34" spans="1:15" x14ac:dyDescent="0.25">
      <c r="A34" s="51">
        <v>4</v>
      </c>
      <c r="B34" s="44" t="s">
        <v>94</v>
      </c>
      <c r="C34" s="44" t="s">
        <v>95</v>
      </c>
      <c r="D34" s="44" t="s">
        <v>96</v>
      </c>
      <c r="E34" s="44" t="s">
        <v>70</v>
      </c>
      <c r="F34" s="44" t="s">
        <v>0</v>
      </c>
      <c r="G34" s="48" t="s">
        <v>33</v>
      </c>
      <c r="H34" s="46">
        <v>0</v>
      </c>
      <c r="I34" s="46">
        <v>2</v>
      </c>
      <c r="J34" s="47">
        <f t="shared" si="3"/>
        <v>0</v>
      </c>
      <c r="K34" s="47">
        <f t="shared" si="4"/>
        <v>9</v>
      </c>
      <c r="L34" s="46">
        <v>2</v>
      </c>
      <c r="M34" s="48" t="s">
        <v>28</v>
      </c>
      <c r="N34" s="48" t="s">
        <v>29</v>
      </c>
      <c r="O34" s="49"/>
    </row>
    <row r="35" spans="1:15" x14ac:dyDescent="0.25">
      <c r="A35" s="42">
        <v>4</v>
      </c>
      <c r="B35" s="44" t="s">
        <v>97</v>
      </c>
      <c r="C35" s="44" t="s">
        <v>98</v>
      </c>
      <c r="D35" s="44" t="s">
        <v>99</v>
      </c>
      <c r="E35" s="44" t="s">
        <v>70</v>
      </c>
      <c r="F35" s="44" t="s">
        <v>190</v>
      </c>
      <c r="G35" s="48" t="s">
        <v>33</v>
      </c>
      <c r="H35" s="46">
        <v>0</v>
      </c>
      <c r="I35" s="46">
        <v>2</v>
      </c>
      <c r="J35" s="47">
        <f t="shared" si="3"/>
        <v>0</v>
      </c>
      <c r="K35" s="47">
        <f t="shared" si="4"/>
        <v>9</v>
      </c>
      <c r="L35" s="46">
        <v>2</v>
      </c>
      <c r="M35" s="48" t="s">
        <v>28</v>
      </c>
      <c r="N35" s="48" t="s">
        <v>29</v>
      </c>
      <c r="O35" s="49"/>
    </row>
    <row r="36" spans="1:15" x14ac:dyDescent="0.25">
      <c r="A36" s="42">
        <v>4</v>
      </c>
      <c r="B36" s="52" t="s">
        <v>100</v>
      </c>
      <c r="C36" s="52" t="s">
        <v>101</v>
      </c>
      <c r="D36" s="53" t="s">
        <v>102</v>
      </c>
      <c r="E36" s="44"/>
      <c r="F36" s="44" t="s">
        <v>189</v>
      </c>
      <c r="G36" s="48" t="s">
        <v>185</v>
      </c>
      <c r="H36" s="54">
        <v>2</v>
      </c>
      <c r="I36" s="54">
        <v>0</v>
      </c>
      <c r="J36" s="55">
        <f t="shared" si="3"/>
        <v>9</v>
      </c>
      <c r="K36" s="55">
        <f t="shared" si="4"/>
        <v>0</v>
      </c>
      <c r="L36" s="54">
        <v>3</v>
      </c>
      <c r="M36" s="56" t="s">
        <v>34</v>
      </c>
      <c r="N36" s="48" t="s">
        <v>103</v>
      </c>
      <c r="O36" s="49"/>
    </row>
    <row r="37" spans="1:15" ht="24" x14ac:dyDescent="0.25">
      <c r="A37" s="42">
        <v>4</v>
      </c>
      <c r="B37" s="52" t="s">
        <v>104</v>
      </c>
      <c r="C37" s="52" t="s">
        <v>105</v>
      </c>
      <c r="D37" s="53" t="s">
        <v>106</v>
      </c>
      <c r="E37" s="44"/>
      <c r="F37" s="44" t="s">
        <v>0</v>
      </c>
      <c r="G37" s="48" t="s">
        <v>33</v>
      </c>
      <c r="H37" s="54">
        <v>1</v>
      </c>
      <c r="I37" s="54">
        <v>0</v>
      </c>
      <c r="J37" s="55">
        <f t="shared" si="3"/>
        <v>5</v>
      </c>
      <c r="K37" s="55">
        <f t="shared" si="4"/>
        <v>0</v>
      </c>
      <c r="L37" s="54">
        <v>2</v>
      </c>
      <c r="M37" s="56" t="s">
        <v>34</v>
      </c>
      <c r="N37" s="48" t="s">
        <v>103</v>
      </c>
      <c r="O37" s="49"/>
    </row>
    <row r="38" spans="1:15" x14ac:dyDescent="0.25">
      <c r="A38" s="35"/>
      <c r="B38" s="57"/>
      <c r="C38" s="57"/>
      <c r="D38" s="57"/>
      <c r="E38" s="36"/>
      <c r="F38" s="36"/>
      <c r="G38" s="36"/>
      <c r="H38" s="37">
        <f>SUM(H29:H37)</f>
        <v>11</v>
      </c>
      <c r="I38" s="37">
        <f>SUM(I29:I37)</f>
        <v>6</v>
      </c>
      <c r="J38" s="37">
        <f>SUM(J29:J37)</f>
        <v>50</v>
      </c>
      <c r="K38" s="37">
        <f>SUM(K29:K37)</f>
        <v>27</v>
      </c>
      <c r="L38" s="37">
        <f>SUM(L30:L35)</f>
        <v>13</v>
      </c>
      <c r="M38" s="39"/>
      <c r="N38" s="39"/>
      <c r="O38" s="40"/>
    </row>
    <row r="39" spans="1:15" ht="24" x14ac:dyDescent="0.25">
      <c r="A39" s="35"/>
      <c r="B39" s="57"/>
      <c r="C39" s="57"/>
      <c r="D39" s="57"/>
      <c r="E39" s="36"/>
      <c r="F39" s="36"/>
      <c r="G39" s="41" t="s">
        <v>41</v>
      </c>
      <c r="H39" s="113">
        <f>SUM(H38:I38)*14</f>
        <v>238</v>
      </c>
      <c r="I39" s="114"/>
      <c r="J39" s="113">
        <f>SUM(J38:K38)</f>
        <v>77</v>
      </c>
      <c r="K39" s="114"/>
      <c r="L39" s="37"/>
      <c r="M39" s="39"/>
      <c r="N39" s="39"/>
      <c r="O39" s="40"/>
    </row>
    <row r="40" spans="1:15" x14ac:dyDescent="0.25">
      <c r="A40" s="29">
        <v>5</v>
      </c>
      <c r="B40" s="31" t="s">
        <v>111</v>
      </c>
      <c r="C40" s="31" t="s">
        <v>112</v>
      </c>
      <c r="D40" s="31" t="s">
        <v>113</v>
      </c>
      <c r="E40" s="31" t="s">
        <v>91</v>
      </c>
      <c r="F40" s="31" t="s">
        <v>53</v>
      </c>
      <c r="G40" s="32" t="s">
        <v>33</v>
      </c>
      <c r="H40" s="33">
        <v>3</v>
      </c>
      <c r="I40" s="33">
        <v>0</v>
      </c>
      <c r="J40" s="33">
        <f t="shared" ref="J40:K44" si="5">IF(H40=1,5,IF(H40=2,9,IF(H40=3,13,IF(H40=4,17,0))))</f>
        <v>13</v>
      </c>
      <c r="K40" s="33">
        <f t="shared" si="5"/>
        <v>0</v>
      </c>
      <c r="L40" s="33">
        <v>4</v>
      </c>
      <c r="M40" s="32" t="s">
        <v>34</v>
      </c>
      <c r="N40" s="32" t="s">
        <v>29</v>
      </c>
      <c r="O40" s="34"/>
    </row>
    <row r="41" spans="1:15" x14ac:dyDescent="0.25">
      <c r="A41" s="29">
        <v>5</v>
      </c>
      <c r="B41" s="31" t="s">
        <v>114</v>
      </c>
      <c r="C41" s="31" t="s">
        <v>115</v>
      </c>
      <c r="D41" s="31" t="s">
        <v>116</v>
      </c>
      <c r="E41" s="31" t="s">
        <v>91</v>
      </c>
      <c r="F41" s="31" t="s">
        <v>53</v>
      </c>
      <c r="G41" s="32" t="s">
        <v>33</v>
      </c>
      <c r="H41" s="33">
        <v>0</v>
      </c>
      <c r="I41" s="33">
        <v>2</v>
      </c>
      <c r="J41" s="33">
        <f t="shared" si="5"/>
        <v>0</v>
      </c>
      <c r="K41" s="33">
        <f t="shared" si="5"/>
        <v>9</v>
      </c>
      <c r="L41" s="33">
        <v>2</v>
      </c>
      <c r="M41" s="32" t="s">
        <v>28</v>
      </c>
      <c r="N41" s="32" t="s">
        <v>29</v>
      </c>
      <c r="O41" s="34"/>
    </row>
    <row r="42" spans="1:15" x14ac:dyDescent="0.25">
      <c r="A42" s="29">
        <v>5</v>
      </c>
      <c r="B42" s="31" t="s">
        <v>117</v>
      </c>
      <c r="C42" s="31" t="s">
        <v>118</v>
      </c>
      <c r="D42" s="31" t="s">
        <v>119</v>
      </c>
      <c r="E42" s="31" t="s">
        <v>91</v>
      </c>
      <c r="F42" s="31" t="s">
        <v>190</v>
      </c>
      <c r="G42" s="32" t="s">
        <v>33</v>
      </c>
      <c r="H42" s="33">
        <v>0</v>
      </c>
      <c r="I42" s="33">
        <v>2</v>
      </c>
      <c r="J42" s="33">
        <f t="shared" si="5"/>
        <v>0</v>
      </c>
      <c r="K42" s="33">
        <f t="shared" si="5"/>
        <v>9</v>
      </c>
      <c r="L42" s="33">
        <v>2</v>
      </c>
      <c r="M42" s="32" t="s">
        <v>28</v>
      </c>
      <c r="N42" s="32" t="s">
        <v>29</v>
      </c>
      <c r="O42" s="34"/>
    </row>
    <row r="43" spans="1:15" x14ac:dyDescent="0.25">
      <c r="A43" s="29">
        <v>5</v>
      </c>
      <c r="B43" s="31" t="s">
        <v>120</v>
      </c>
      <c r="C43" s="31" t="s">
        <v>121</v>
      </c>
      <c r="D43" s="31" t="s">
        <v>122</v>
      </c>
      <c r="E43" s="31"/>
      <c r="F43" s="31" t="s">
        <v>60</v>
      </c>
      <c r="G43" s="32" t="s">
        <v>33</v>
      </c>
      <c r="H43" s="33">
        <v>0</v>
      </c>
      <c r="I43" s="33">
        <v>2</v>
      </c>
      <c r="J43" s="33">
        <f t="shared" si="5"/>
        <v>0</v>
      </c>
      <c r="K43" s="33">
        <f t="shared" si="5"/>
        <v>9</v>
      </c>
      <c r="L43" s="33">
        <v>2</v>
      </c>
      <c r="M43" s="32" t="s">
        <v>28</v>
      </c>
      <c r="N43" s="32" t="s">
        <v>29</v>
      </c>
      <c r="O43" s="34"/>
    </row>
    <row r="44" spans="1:15" ht="24" x14ac:dyDescent="0.25">
      <c r="A44" s="29">
        <v>5</v>
      </c>
      <c r="B44" s="58" t="s">
        <v>123</v>
      </c>
      <c r="C44" s="58" t="s">
        <v>124</v>
      </c>
      <c r="D44" s="59" t="s">
        <v>125</v>
      </c>
      <c r="E44" s="60"/>
      <c r="F44" s="59" t="s">
        <v>53</v>
      </c>
      <c r="G44" s="32" t="s">
        <v>33</v>
      </c>
      <c r="H44" s="61">
        <v>2</v>
      </c>
      <c r="I44" s="61">
        <v>0</v>
      </c>
      <c r="J44" s="61">
        <f t="shared" si="5"/>
        <v>9</v>
      </c>
      <c r="K44" s="61">
        <f t="shared" si="5"/>
        <v>0</v>
      </c>
      <c r="L44" s="61">
        <v>3</v>
      </c>
      <c r="M44" s="62" t="s">
        <v>34</v>
      </c>
      <c r="N44" s="32" t="s">
        <v>103</v>
      </c>
      <c r="O44" s="34"/>
    </row>
    <row r="45" spans="1:15" x14ac:dyDescent="0.25">
      <c r="A45" s="35"/>
      <c r="B45" s="36"/>
      <c r="C45" s="36"/>
      <c r="D45" s="36"/>
      <c r="E45" s="36"/>
      <c r="F45" s="36"/>
      <c r="G45" s="36"/>
      <c r="H45" s="37">
        <f>SUM(H40:H44)</f>
        <v>5</v>
      </c>
      <c r="I45" s="37">
        <f>SUM(I40:I44)</f>
        <v>6</v>
      </c>
      <c r="J45" s="37">
        <f>SUM(J40:J44)</f>
        <v>22</v>
      </c>
      <c r="K45" s="37">
        <f>SUM(K40:K44)</f>
        <v>27</v>
      </c>
      <c r="L45" s="37">
        <f>SUM(L40:L43)</f>
        <v>10</v>
      </c>
      <c r="M45" s="39"/>
      <c r="N45" s="39"/>
      <c r="O45" s="40"/>
    </row>
    <row r="46" spans="1:15" ht="24" x14ac:dyDescent="0.25">
      <c r="A46" s="35"/>
      <c r="B46" s="36"/>
      <c r="C46" s="36"/>
      <c r="D46" s="36"/>
      <c r="E46" s="36"/>
      <c r="F46" s="36"/>
      <c r="G46" s="41" t="s">
        <v>41</v>
      </c>
      <c r="H46" s="113">
        <f>SUM(H45:I45)*14</f>
        <v>154</v>
      </c>
      <c r="I46" s="114"/>
      <c r="J46" s="113">
        <f>SUM(J45:K45)</f>
        <v>49</v>
      </c>
      <c r="K46" s="114"/>
      <c r="L46" s="37"/>
      <c r="M46" s="39"/>
      <c r="N46" s="39"/>
      <c r="O46" s="40"/>
    </row>
    <row r="47" spans="1:15" x14ac:dyDescent="0.25">
      <c r="A47" s="42">
        <v>6</v>
      </c>
      <c r="B47" s="44" t="s">
        <v>126</v>
      </c>
      <c r="C47" s="44" t="s">
        <v>127</v>
      </c>
      <c r="D47" s="44" t="s">
        <v>128</v>
      </c>
      <c r="E47" s="44" t="s">
        <v>111</v>
      </c>
      <c r="F47" s="44" t="s">
        <v>129</v>
      </c>
      <c r="G47" s="48" t="s">
        <v>33</v>
      </c>
      <c r="H47" s="46">
        <v>2</v>
      </c>
      <c r="I47" s="46">
        <v>0</v>
      </c>
      <c r="J47" s="55">
        <f t="shared" ref="J47:K51" si="6">IF(H47=1,5,IF(H47=2,9,IF(H47=3,13,IF(H47=4,17,0))))</f>
        <v>9</v>
      </c>
      <c r="K47" s="55">
        <f t="shared" si="6"/>
        <v>0</v>
      </c>
      <c r="L47" s="46">
        <v>3</v>
      </c>
      <c r="M47" s="48" t="s">
        <v>34</v>
      </c>
      <c r="N47" s="48" t="s">
        <v>29</v>
      </c>
      <c r="O47" s="49"/>
    </row>
    <row r="48" spans="1:15" x14ac:dyDescent="0.25">
      <c r="A48" s="42">
        <v>6</v>
      </c>
      <c r="B48" s="44" t="s">
        <v>130</v>
      </c>
      <c r="C48" s="63" t="s">
        <v>131</v>
      </c>
      <c r="D48" s="63" t="s">
        <v>132</v>
      </c>
      <c r="E48" s="63" t="s">
        <v>111</v>
      </c>
      <c r="F48" s="63" t="s">
        <v>53</v>
      </c>
      <c r="G48" s="45" t="s">
        <v>33</v>
      </c>
      <c r="H48" s="47">
        <v>2</v>
      </c>
      <c r="I48" s="47">
        <v>0</v>
      </c>
      <c r="J48" s="55">
        <f t="shared" si="6"/>
        <v>9</v>
      </c>
      <c r="K48" s="55">
        <f t="shared" si="6"/>
        <v>0</v>
      </c>
      <c r="L48" s="47">
        <v>2</v>
      </c>
      <c r="M48" s="48" t="s">
        <v>34</v>
      </c>
      <c r="N48" s="48" t="s">
        <v>29</v>
      </c>
      <c r="O48" s="49"/>
    </row>
    <row r="49" spans="1:15" ht="24" x14ac:dyDescent="0.25">
      <c r="A49" s="42">
        <v>6</v>
      </c>
      <c r="B49" s="44" t="s">
        <v>133</v>
      </c>
      <c r="C49" s="44" t="s">
        <v>134</v>
      </c>
      <c r="D49" s="44" t="s">
        <v>135</v>
      </c>
      <c r="E49" s="44"/>
      <c r="F49" s="44" t="s">
        <v>60</v>
      </c>
      <c r="G49" s="48" t="s">
        <v>33</v>
      </c>
      <c r="H49" s="46">
        <v>1</v>
      </c>
      <c r="I49" s="46">
        <v>0</v>
      </c>
      <c r="J49" s="55">
        <f t="shared" si="6"/>
        <v>5</v>
      </c>
      <c r="K49" s="55">
        <f t="shared" si="6"/>
        <v>0</v>
      </c>
      <c r="L49" s="46">
        <v>2</v>
      </c>
      <c r="M49" s="48" t="s">
        <v>28</v>
      </c>
      <c r="N49" s="48" t="s">
        <v>29</v>
      </c>
      <c r="O49" s="49"/>
    </row>
    <row r="50" spans="1:15" x14ac:dyDescent="0.25">
      <c r="A50" s="42">
        <v>6</v>
      </c>
      <c r="B50" s="44" t="s">
        <v>136</v>
      </c>
      <c r="C50" s="53" t="s">
        <v>137</v>
      </c>
      <c r="D50" s="44" t="s">
        <v>138</v>
      </c>
      <c r="E50" s="44"/>
      <c r="F50" s="44" t="s">
        <v>53</v>
      </c>
      <c r="G50" s="48" t="s">
        <v>33</v>
      </c>
      <c r="H50" s="46">
        <v>2</v>
      </c>
      <c r="I50" s="46">
        <v>0</v>
      </c>
      <c r="J50" s="55">
        <f t="shared" si="6"/>
        <v>9</v>
      </c>
      <c r="K50" s="55">
        <f t="shared" si="6"/>
        <v>0</v>
      </c>
      <c r="L50" s="46">
        <v>3</v>
      </c>
      <c r="M50" s="48" t="s">
        <v>34</v>
      </c>
      <c r="N50" s="48" t="s">
        <v>29</v>
      </c>
      <c r="O50" s="49"/>
    </row>
    <row r="51" spans="1:15" x14ac:dyDescent="0.25">
      <c r="A51" s="51">
        <v>6</v>
      </c>
      <c r="B51" s="52" t="s">
        <v>139</v>
      </c>
      <c r="C51" s="52" t="s">
        <v>140</v>
      </c>
      <c r="D51" s="53" t="s">
        <v>141</v>
      </c>
      <c r="E51" s="53"/>
      <c r="F51" s="53" t="s">
        <v>53</v>
      </c>
      <c r="G51" s="56" t="s">
        <v>33</v>
      </c>
      <c r="H51" s="54">
        <v>2</v>
      </c>
      <c r="I51" s="54">
        <v>0</v>
      </c>
      <c r="J51" s="55">
        <f t="shared" si="6"/>
        <v>9</v>
      </c>
      <c r="K51" s="55">
        <f t="shared" si="6"/>
        <v>0</v>
      </c>
      <c r="L51" s="54">
        <v>3</v>
      </c>
      <c r="M51" s="56" t="s">
        <v>34</v>
      </c>
      <c r="N51" s="48" t="s">
        <v>103</v>
      </c>
      <c r="O51" s="49"/>
    </row>
    <row r="52" spans="1:15" x14ac:dyDescent="0.25">
      <c r="A52" s="35"/>
      <c r="B52" s="41"/>
      <c r="C52" s="36"/>
      <c r="D52" s="36"/>
      <c r="E52" s="36"/>
      <c r="F52" s="36"/>
      <c r="G52" s="36"/>
      <c r="H52" s="37">
        <f>SUM(H47:H51)</f>
        <v>9</v>
      </c>
      <c r="I52" s="37">
        <f>SUM(I47:I51)</f>
        <v>0</v>
      </c>
      <c r="J52" s="37">
        <f>SUM(J47:J51)</f>
        <v>41</v>
      </c>
      <c r="K52" s="37">
        <f>SUM(K47:K51)</f>
        <v>0</v>
      </c>
      <c r="L52" s="37">
        <f>SUM(L47:L50)</f>
        <v>10</v>
      </c>
      <c r="M52" s="39"/>
      <c r="N52" s="39"/>
      <c r="O52" s="40"/>
    </row>
    <row r="53" spans="1:15" ht="24" x14ac:dyDescent="0.25">
      <c r="A53" s="35"/>
      <c r="B53" s="36"/>
      <c r="C53" s="36"/>
      <c r="D53" s="36"/>
      <c r="E53" s="36"/>
      <c r="F53" s="36"/>
      <c r="G53" s="41" t="s">
        <v>41</v>
      </c>
      <c r="H53" s="113">
        <f>SUM(H52:I52)*14</f>
        <v>126</v>
      </c>
      <c r="I53" s="114"/>
      <c r="J53" s="113">
        <f>SUM(J52:K52)</f>
        <v>41</v>
      </c>
      <c r="K53" s="114"/>
      <c r="L53" s="37"/>
      <c r="M53" s="39"/>
      <c r="N53" s="39"/>
      <c r="O53" s="40"/>
    </row>
    <row r="54" spans="1:15" ht="24" x14ac:dyDescent="0.25">
      <c r="A54" s="29">
        <v>7</v>
      </c>
      <c r="B54" s="31" t="s">
        <v>142</v>
      </c>
      <c r="C54" s="31" t="s">
        <v>143</v>
      </c>
      <c r="D54" s="31" t="s">
        <v>144</v>
      </c>
      <c r="E54" s="31"/>
      <c r="F54" s="31" t="s">
        <v>0</v>
      </c>
      <c r="G54" s="32" t="s">
        <v>33</v>
      </c>
      <c r="H54" s="33">
        <v>0</v>
      </c>
      <c r="I54" s="33">
        <v>2</v>
      </c>
      <c r="J54" s="61">
        <f t="shared" ref="J54:K58" si="7">IF(H54=1,5,IF(H54=2,9,IF(H54=3,13,IF(H54=4,17,0))))</f>
        <v>0</v>
      </c>
      <c r="K54" s="61">
        <f t="shared" si="7"/>
        <v>9</v>
      </c>
      <c r="L54" s="33">
        <v>2</v>
      </c>
      <c r="M54" s="32" t="s">
        <v>28</v>
      </c>
      <c r="N54" s="32" t="s">
        <v>29</v>
      </c>
      <c r="O54" s="34"/>
    </row>
    <row r="55" spans="1:15" ht="24" x14ac:dyDescent="0.25">
      <c r="A55" s="29">
        <v>7</v>
      </c>
      <c r="B55" s="31" t="s">
        <v>145</v>
      </c>
      <c r="C55" s="31" t="s">
        <v>146</v>
      </c>
      <c r="D55" s="31" t="s">
        <v>147</v>
      </c>
      <c r="E55" s="31"/>
      <c r="F55" s="31" t="s">
        <v>0</v>
      </c>
      <c r="G55" s="32" t="s">
        <v>33</v>
      </c>
      <c r="H55" s="33">
        <v>0</v>
      </c>
      <c r="I55" s="33">
        <v>2</v>
      </c>
      <c r="J55" s="61">
        <f t="shared" si="7"/>
        <v>0</v>
      </c>
      <c r="K55" s="61">
        <f t="shared" si="7"/>
        <v>9</v>
      </c>
      <c r="L55" s="33">
        <v>2</v>
      </c>
      <c r="M55" s="32" t="s">
        <v>28</v>
      </c>
      <c r="N55" s="32" t="s">
        <v>29</v>
      </c>
      <c r="O55" s="34"/>
    </row>
    <row r="56" spans="1:15" x14ac:dyDescent="0.25">
      <c r="A56" s="29">
        <v>7</v>
      </c>
      <c r="B56" s="31" t="s">
        <v>148</v>
      </c>
      <c r="C56" s="31" t="s">
        <v>149</v>
      </c>
      <c r="D56" s="31" t="s">
        <v>150</v>
      </c>
      <c r="E56" s="31"/>
      <c r="F56" s="31" t="s">
        <v>0</v>
      </c>
      <c r="G56" s="32" t="s">
        <v>33</v>
      </c>
      <c r="H56" s="33">
        <v>1</v>
      </c>
      <c r="I56" s="33">
        <v>2</v>
      </c>
      <c r="J56" s="61">
        <f t="shared" si="7"/>
        <v>5</v>
      </c>
      <c r="K56" s="61">
        <f t="shared" si="7"/>
        <v>9</v>
      </c>
      <c r="L56" s="33">
        <v>4</v>
      </c>
      <c r="M56" s="32" t="s">
        <v>28</v>
      </c>
      <c r="N56" s="32" t="s">
        <v>29</v>
      </c>
      <c r="O56" s="34"/>
    </row>
    <row r="57" spans="1:15" x14ac:dyDescent="0.25">
      <c r="A57" s="29">
        <v>7</v>
      </c>
      <c r="B57" s="31" t="s">
        <v>151</v>
      </c>
      <c r="C57" s="31" t="s">
        <v>152</v>
      </c>
      <c r="D57" s="31" t="s">
        <v>153</v>
      </c>
      <c r="E57" s="31" t="s">
        <v>111</v>
      </c>
      <c r="F57" s="31" t="s">
        <v>60</v>
      </c>
      <c r="G57" s="32" t="s">
        <v>33</v>
      </c>
      <c r="H57" s="33">
        <v>2</v>
      </c>
      <c r="I57" s="33">
        <v>0</v>
      </c>
      <c r="J57" s="61">
        <f t="shared" si="7"/>
        <v>9</v>
      </c>
      <c r="K57" s="61">
        <f t="shared" si="7"/>
        <v>0</v>
      </c>
      <c r="L57" s="33">
        <v>3</v>
      </c>
      <c r="M57" s="32" t="s">
        <v>34</v>
      </c>
      <c r="N57" s="32" t="s">
        <v>29</v>
      </c>
      <c r="O57" s="34"/>
    </row>
    <row r="58" spans="1:15" x14ac:dyDescent="0.25">
      <c r="A58" s="29">
        <v>7</v>
      </c>
      <c r="B58" s="31" t="s">
        <v>154</v>
      </c>
      <c r="C58" s="31" t="s">
        <v>155</v>
      </c>
      <c r="D58" s="31" t="s">
        <v>156</v>
      </c>
      <c r="E58" s="31" t="s">
        <v>50</v>
      </c>
      <c r="F58" s="31" t="s">
        <v>53</v>
      </c>
      <c r="G58" s="32" t="s">
        <v>33</v>
      </c>
      <c r="H58" s="33">
        <v>2</v>
      </c>
      <c r="I58" s="33">
        <v>0</v>
      </c>
      <c r="J58" s="61">
        <f t="shared" si="7"/>
        <v>9</v>
      </c>
      <c r="K58" s="61">
        <f t="shared" si="7"/>
        <v>0</v>
      </c>
      <c r="L58" s="33">
        <v>3</v>
      </c>
      <c r="M58" s="32" t="s">
        <v>28</v>
      </c>
      <c r="N58" s="32" t="s">
        <v>29</v>
      </c>
      <c r="O58" s="34"/>
    </row>
    <row r="59" spans="1:15" x14ac:dyDescent="0.25">
      <c r="A59" s="64"/>
      <c r="B59" s="57"/>
      <c r="C59" s="57"/>
      <c r="D59" s="57"/>
      <c r="E59" s="57"/>
      <c r="F59" s="57"/>
      <c r="G59" s="57"/>
      <c r="H59" s="65">
        <f>SUM(H54:H58)</f>
        <v>5</v>
      </c>
      <c r="I59" s="65">
        <f>SUM(I54:I58)</f>
        <v>6</v>
      </c>
      <c r="J59" s="37">
        <f>SUM(J54:J58)</f>
        <v>23</v>
      </c>
      <c r="K59" s="37">
        <f>SUM(K54:K58)</f>
        <v>27</v>
      </c>
      <c r="L59" s="65">
        <f>SUM(L54:L58)</f>
        <v>14</v>
      </c>
      <c r="M59" s="66"/>
      <c r="N59" s="66"/>
      <c r="O59" s="67"/>
    </row>
    <row r="60" spans="1:15" ht="24" x14ac:dyDescent="0.25">
      <c r="A60" s="64"/>
      <c r="B60" s="57"/>
      <c r="C60" s="57"/>
      <c r="D60" s="57"/>
      <c r="E60" s="57"/>
      <c r="F60" s="57"/>
      <c r="G60" s="41" t="s">
        <v>41</v>
      </c>
      <c r="H60" s="115">
        <f>SUM(H59:I59)*14</f>
        <v>154</v>
      </c>
      <c r="I60" s="115"/>
      <c r="J60" s="113">
        <f>SUM(J59:K59)</f>
        <v>50</v>
      </c>
      <c r="K60" s="114"/>
      <c r="L60" s="65"/>
      <c r="M60" s="66"/>
      <c r="N60" s="66"/>
      <c r="O60" s="67"/>
    </row>
    <row r="61" spans="1:15" ht="24" x14ac:dyDescent="0.25">
      <c r="A61" s="42">
        <v>8</v>
      </c>
      <c r="B61" s="44" t="s">
        <v>157</v>
      </c>
      <c r="C61" s="44" t="s">
        <v>158</v>
      </c>
      <c r="D61" s="44" t="s">
        <v>159</v>
      </c>
      <c r="E61" s="44"/>
      <c r="F61" s="44" t="s">
        <v>60</v>
      </c>
      <c r="G61" s="48" t="s">
        <v>33</v>
      </c>
      <c r="H61" s="46">
        <v>0</v>
      </c>
      <c r="I61" s="46">
        <v>2</v>
      </c>
      <c r="J61" s="55">
        <f t="shared" ref="J61:J66" si="8">IF(H61=1,5,IF(H61=2,9,IF(H61=3,13,IF(H61=4,17,0))))</f>
        <v>0</v>
      </c>
      <c r="K61" s="55">
        <f t="shared" ref="K61:K66" si="9">IF(I61=1,5,IF(I61=2,9,IF(I61=3,13,IF(I61=4,17,0))))</f>
        <v>9</v>
      </c>
      <c r="L61" s="46">
        <v>2</v>
      </c>
      <c r="M61" s="48" t="s">
        <v>28</v>
      </c>
      <c r="N61" s="48" t="s">
        <v>29</v>
      </c>
      <c r="O61" s="49"/>
    </row>
    <row r="62" spans="1:15" x14ac:dyDescent="0.25">
      <c r="A62" s="42">
        <v>8</v>
      </c>
      <c r="B62" s="44" t="s">
        <v>160</v>
      </c>
      <c r="C62" s="53" t="s">
        <v>161</v>
      </c>
      <c r="D62" s="44" t="s">
        <v>162</v>
      </c>
      <c r="E62" s="44" t="s">
        <v>126</v>
      </c>
      <c r="F62" s="44" t="s">
        <v>0</v>
      </c>
      <c r="G62" s="48" t="s">
        <v>33</v>
      </c>
      <c r="H62" s="46">
        <v>2</v>
      </c>
      <c r="I62" s="46">
        <v>0</v>
      </c>
      <c r="J62" s="55">
        <f t="shared" si="8"/>
        <v>9</v>
      </c>
      <c r="K62" s="55">
        <f t="shared" si="9"/>
        <v>0</v>
      </c>
      <c r="L62" s="46">
        <v>3</v>
      </c>
      <c r="M62" s="48" t="s">
        <v>34</v>
      </c>
      <c r="N62" s="48" t="s">
        <v>29</v>
      </c>
      <c r="O62" s="49"/>
    </row>
    <row r="63" spans="1:15" x14ac:dyDescent="0.25">
      <c r="A63" s="42">
        <v>8</v>
      </c>
      <c r="B63" s="44" t="s">
        <v>163</v>
      </c>
      <c r="C63" s="53" t="s">
        <v>164</v>
      </c>
      <c r="D63" s="44" t="s">
        <v>165</v>
      </c>
      <c r="E63" s="44" t="s">
        <v>70</v>
      </c>
      <c r="F63" s="44" t="s">
        <v>187</v>
      </c>
      <c r="G63" s="48" t="s">
        <v>33</v>
      </c>
      <c r="H63" s="46">
        <v>0</v>
      </c>
      <c r="I63" s="46">
        <v>2</v>
      </c>
      <c r="J63" s="55">
        <f t="shared" si="8"/>
        <v>0</v>
      </c>
      <c r="K63" s="55">
        <f t="shared" si="9"/>
        <v>9</v>
      </c>
      <c r="L63" s="46">
        <v>2</v>
      </c>
      <c r="M63" s="48" t="s">
        <v>28</v>
      </c>
      <c r="N63" s="48" t="s">
        <v>29</v>
      </c>
      <c r="O63" s="49"/>
    </row>
    <row r="64" spans="1:15" x14ac:dyDescent="0.25">
      <c r="A64" s="42">
        <v>8</v>
      </c>
      <c r="B64" s="44" t="s">
        <v>166</v>
      </c>
      <c r="C64" s="44" t="s">
        <v>167</v>
      </c>
      <c r="D64" s="44" t="s">
        <v>168</v>
      </c>
      <c r="E64" s="44" t="s">
        <v>148</v>
      </c>
      <c r="F64" s="44" t="s">
        <v>53</v>
      </c>
      <c r="G64" s="48" t="s">
        <v>33</v>
      </c>
      <c r="H64" s="46">
        <v>0</v>
      </c>
      <c r="I64" s="46">
        <v>2</v>
      </c>
      <c r="J64" s="55">
        <f t="shared" si="8"/>
        <v>0</v>
      </c>
      <c r="K64" s="55">
        <f t="shared" si="9"/>
        <v>9</v>
      </c>
      <c r="L64" s="46">
        <v>2</v>
      </c>
      <c r="M64" s="48" t="s">
        <v>28</v>
      </c>
      <c r="N64" s="48" t="s">
        <v>29</v>
      </c>
      <c r="O64" s="49"/>
    </row>
    <row r="65" spans="1:15" x14ac:dyDescent="0.25">
      <c r="A65" s="42">
        <v>8</v>
      </c>
      <c r="B65" s="44" t="s">
        <v>169</v>
      </c>
      <c r="C65" s="44" t="s">
        <v>170</v>
      </c>
      <c r="D65" s="44" t="s">
        <v>171</v>
      </c>
      <c r="E65" s="44" t="s">
        <v>151</v>
      </c>
      <c r="F65" s="44" t="s">
        <v>60</v>
      </c>
      <c r="G65" s="48" t="s">
        <v>33</v>
      </c>
      <c r="H65" s="46">
        <v>2</v>
      </c>
      <c r="I65" s="46">
        <v>0</v>
      </c>
      <c r="J65" s="55">
        <f t="shared" si="8"/>
        <v>9</v>
      </c>
      <c r="K65" s="55">
        <f t="shared" si="9"/>
        <v>0</v>
      </c>
      <c r="L65" s="46">
        <v>3</v>
      </c>
      <c r="M65" s="48" t="s">
        <v>34</v>
      </c>
      <c r="N65" s="48" t="s">
        <v>29</v>
      </c>
      <c r="O65" s="49"/>
    </row>
    <row r="66" spans="1:15" x14ac:dyDescent="0.25">
      <c r="A66" s="42">
        <v>8</v>
      </c>
      <c r="B66" s="44" t="s">
        <v>172</v>
      </c>
      <c r="C66" s="44" t="s">
        <v>173</v>
      </c>
      <c r="D66" s="44" t="s">
        <v>174</v>
      </c>
      <c r="E66" s="44"/>
      <c r="F66" s="44" t="s">
        <v>0</v>
      </c>
      <c r="G66" s="48" t="s">
        <v>33</v>
      </c>
      <c r="H66" s="46">
        <v>0</v>
      </c>
      <c r="I66" s="46">
        <v>0</v>
      </c>
      <c r="J66" s="55">
        <f t="shared" si="8"/>
        <v>0</v>
      </c>
      <c r="K66" s="55">
        <f t="shared" si="9"/>
        <v>0</v>
      </c>
      <c r="L66" s="46">
        <v>0</v>
      </c>
      <c r="M66" s="48" t="s">
        <v>188</v>
      </c>
      <c r="N66" s="48" t="s">
        <v>29</v>
      </c>
      <c r="O66" s="49"/>
    </row>
    <row r="67" spans="1:15" s="12" customFormat="1" x14ac:dyDescent="0.25">
      <c r="A67" s="35"/>
      <c r="B67" s="36"/>
      <c r="C67" s="36"/>
      <c r="D67" s="36"/>
      <c r="E67" s="36"/>
      <c r="F67" s="36"/>
      <c r="G67" s="36"/>
      <c r="H67" s="37">
        <f>SUM(H61:H66)</f>
        <v>4</v>
      </c>
      <c r="I67" s="37">
        <f>SUM(I61:I66)</f>
        <v>6</v>
      </c>
      <c r="J67" s="37">
        <f>SUM(J61:J66)</f>
        <v>18</v>
      </c>
      <c r="K67" s="37">
        <f>SUM(K61:K66)</f>
        <v>27</v>
      </c>
      <c r="L67" s="37">
        <f>SUM(L61:L66)</f>
        <v>12</v>
      </c>
      <c r="M67" s="39"/>
      <c r="N67" s="39"/>
      <c r="O67" s="40"/>
    </row>
    <row r="68" spans="1:15" s="12" customFormat="1" ht="24" x14ac:dyDescent="0.25">
      <c r="A68" s="35"/>
      <c r="B68" s="36"/>
      <c r="C68" s="36"/>
      <c r="D68" s="36"/>
      <c r="E68" s="36"/>
      <c r="F68" s="36"/>
      <c r="G68" s="41" t="s">
        <v>41</v>
      </c>
      <c r="H68" s="113">
        <f>SUM(H67:I67)*14</f>
        <v>140</v>
      </c>
      <c r="I68" s="114"/>
      <c r="J68" s="113">
        <f>SUM(J67:K67)</f>
        <v>45</v>
      </c>
      <c r="K68" s="114"/>
      <c r="L68" s="37"/>
      <c r="M68" s="39"/>
      <c r="N68" s="39"/>
      <c r="O68" s="40"/>
    </row>
    <row r="69" spans="1:15" x14ac:dyDescent="0.25">
      <c r="A69" s="29">
        <v>9</v>
      </c>
      <c r="B69" s="31" t="s">
        <v>175</v>
      </c>
      <c r="C69" s="31" t="s">
        <v>176</v>
      </c>
      <c r="D69" s="31" t="s">
        <v>177</v>
      </c>
      <c r="E69" s="31"/>
      <c r="F69" s="31" t="s">
        <v>0</v>
      </c>
      <c r="G69" s="32" t="s">
        <v>33</v>
      </c>
      <c r="H69" s="33"/>
      <c r="I69" s="33"/>
      <c r="J69" s="33"/>
      <c r="K69" s="33"/>
      <c r="L69" s="33">
        <v>4</v>
      </c>
      <c r="M69" s="32" t="s">
        <v>28</v>
      </c>
      <c r="N69" s="32"/>
      <c r="O69" s="34"/>
    </row>
    <row r="70" spans="1:15" x14ac:dyDescent="0.25">
      <c r="A70" s="64"/>
      <c r="B70" s="57"/>
      <c r="C70" s="57"/>
      <c r="D70" s="57"/>
      <c r="E70" s="57"/>
      <c r="F70" s="57"/>
      <c r="G70" s="57"/>
      <c r="H70" s="65">
        <f>SUM(H69:H69)</f>
        <v>0</v>
      </c>
      <c r="I70" s="65">
        <f>SUM(I69:I69)</f>
        <v>0</v>
      </c>
      <c r="J70" s="37">
        <f>SUM(J69:J69)</f>
        <v>0</v>
      </c>
      <c r="K70" s="37">
        <f>SUM(K69:K69)</f>
        <v>0</v>
      </c>
      <c r="L70" s="65">
        <f>SUM(L69:L69)</f>
        <v>4</v>
      </c>
      <c r="M70" s="66"/>
      <c r="N70" s="66"/>
      <c r="O70" s="67"/>
    </row>
    <row r="71" spans="1:15" ht="24" x14ac:dyDescent="0.25">
      <c r="A71" s="64"/>
      <c r="B71" s="57"/>
      <c r="C71" s="57"/>
      <c r="D71" s="57"/>
      <c r="E71" s="57"/>
      <c r="F71" s="57"/>
      <c r="G71" s="41" t="s">
        <v>41</v>
      </c>
      <c r="H71" s="115">
        <f>SUM(H70:I70)*14</f>
        <v>0</v>
      </c>
      <c r="I71" s="115"/>
      <c r="J71" s="113">
        <f>SUM(J70:K70)</f>
        <v>0</v>
      </c>
      <c r="K71" s="114"/>
      <c r="L71" s="65"/>
      <c r="M71" s="66"/>
      <c r="N71" s="66"/>
      <c r="O71" s="67"/>
    </row>
    <row r="72" spans="1:15" x14ac:dyDescent="0.25">
      <c r="A72" s="42">
        <v>10</v>
      </c>
      <c r="B72" s="44" t="s">
        <v>178</v>
      </c>
      <c r="C72" s="44" t="s">
        <v>179</v>
      </c>
      <c r="D72" s="44" t="s">
        <v>180</v>
      </c>
      <c r="E72" s="44"/>
      <c r="F72" s="44" t="s">
        <v>0</v>
      </c>
      <c r="G72" s="48" t="s">
        <v>33</v>
      </c>
      <c r="H72" s="46"/>
      <c r="I72" s="46"/>
      <c r="J72" s="46"/>
      <c r="K72" s="46"/>
      <c r="L72" s="46">
        <v>4</v>
      </c>
      <c r="M72" s="48" t="s">
        <v>28</v>
      </c>
      <c r="N72" s="48"/>
      <c r="O72" s="49"/>
    </row>
    <row r="73" spans="1:15" s="12" customFormat="1" x14ac:dyDescent="0.25">
      <c r="A73" s="64"/>
      <c r="B73" s="57"/>
      <c r="C73" s="57"/>
      <c r="D73" s="57"/>
      <c r="E73" s="57"/>
      <c r="F73" s="57"/>
      <c r="G73" s="57"/>
      <c r="H73" s="65">
        <f>SUM(H72:H72)</f>
        <v>0</v>
      </c>
      <c r="I73" s="65">
        <f>SUM(I72:I72)</f>
        <v>0</v>
      </c>
      <c r="J73" s="37">
        <f>SUM(J72:J72)</f>
        <v>0</v>
      </c>
      <c r="K73" s="37">
        <f>SUM(K72:K72)</f>
        <v>0</v>
      </c>
      <c r="L73" s="65">
        <f>SUM(L72:L72)</f>
        <v>4</v>
      </c>
      <c r="M73" s="66"/>
      <c r="N73" s="66"/>
      <c r="O73" s="67"/>
    </row>
    <row r="74" spans="1:15" s="12" customFormat="1" ht="24" x14ac:dyDescent="0.25">
      <c r="A74" s="64"/>
      <c r="B74" s="57"/>
      <c r="C74" s="57"/>
      <c r="D74" s="57"/>
      <c r="E74" s="57"/>
      <c r="F74" s="57"/>
      <c r="G74" s="41" t="s">
        <v>41</v>
      </c>
      <c r="H74" s="115">
        <f>SUM(H73:I73)*14</f>
        <v>0</v>
      </c>
      <c r="I74" s="115"/>
      <c r="J74" s="113">
        <f>SUM(J73:K73)</f>
        <v>0</v>
      </c>
      <c r="K74" s="114"/>
      <c r="L74" s="65"/>
      <c r="M74" s="66"/>
      <c r="N74" s="66"/>
      <c r="O74" s="67"/>
    </row>
    <row r="75" spans="1:15" s="12" customFormat="1" ht="24" x14ac:dyDescent="0.25">
      <c r="A75" s="29"/>
      <c r="B75" s="31"/>
      <c r="C75" s="31" t="s">
        <v>107</v>
      </c>
      <c r="D75" s="31" t="s">
        <v>108</v>
      </c>
      <c r="E75" s="31"/>
      <c r="F75" s="31"/>
      <c r="G75" s="31"/>
      <c r="H75" s="33"/>
      <c r="I75" s="33"/>
      <c r="J75" s="33"/>
      <c r="K75" s="33"/>
      <c r="L75" s="68"/>
      <c r="M75" s="32"/>
      <c r="N75" s="32"/>
      <c r="O75" s="34"/>
    </row>
    <row r="76" spans="1:15" s="13" customFormat="1" ht="24" x14ac:dyDescent="0.25">
      <c r="A76" s="69"/>
      <c r="B76" s="70"/>
      <c r="C76" s="71" t="s">
        <v>109</v>
      </c>
      <c r="D76" s="71" t="s">
        <v>110</v>
      </c>
      <c r="E76" s="70"/>
      <c r="F76" s="70"/>
      <c r="G76" s="70"/>
      <c r="H76" s="72"/>
      <c r="I76" s="72"/>
      <c r="J76" s="72"/>
      <c r="K76" s="72"/>
      <c r="L76" s="73"/>
      <c r="M76" s="74"/>
      <c r="N76" s="74"/>
      <c r="O76" s="75"/>
    </row>
  </sheetData>
  <mergeCells count="33">
    <mergeCell ref="M7:M8"/>
    <mergeCell ref="N7:N8"/>
    <mergeCell ref="O7:O8"/>
    <mergeCell ref="H7:I7"/>
    <mergeCell ref="J7:K7"/>
    <mergeCell ref="H74:I74"/>
    <mergeCell ref="J74:K74"/>
    <mergeCell ref="H68:I68"/>
    <mergeCell ref="J68:K68"/>
    <mergeCell ref="L7:L8"/>
    <mergeCell ref="H71:I71"/>
    <mergeCell ref="J71:K71"/>
    <mergeCell ref="J28:K28"/>
    <mergeCell ref="H39:I39"/>
    <mergeCell ref="J39:K39"/>
    <mergeCell ref="H46:I46"/>
    <mergeCell ref="J46:K46"/>
    <mergeCell ref="H28:I28"/>
    <mergeCell ref="A7:A8"/>
    <mergeCell ref="B7:B8"/>
    <mergeCell ref="C7:C8"/>
    <mergeCell ref="D7:D8"/>
    <mergeCell ref="E7:E8"/>
    <mergeCell ref="F7:F8"/>
    <mergeCell ref="G7:G8"/>
    <mergeCell ref="H53:I53"/>
    <mergeCell ref="J53:K53"/>
    <mergeCell ref="H60:I60"/>
    <mergeCell ref="J60:K60"/>
    <mergeCell ref="H14:I14"/>
    <mergeCell ref="J14:K14"/>
    <mergeCell ref="H22:I22"/>
    <mergeCell ref="J22:K22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10 féléves</vt:lpstr>
      <vt:lpstr>'10 féléves'!Nyomtatási_cím</vt:lpstr>
      <vt:lpstr>'10 féléves'!Nyomtatási_terület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revision/>
  <cp:lastPrinted>2017-06-29T14:47:35Z</cp:lastPrinted>
  <dcterms:created xsi:type="dcterms:W3CDTF">2016-09-01T14:49:00Z</dcterms:created>
  <dcterms:modified xsi:type="dcterms:W3CDTF">2020-06-28T18:33:07Z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1033-10.2.0.5811</vt:lpwstr>
  </property>
  <property fmtid="{D5CDD505-2E9C-101B-9397-08002B2CF9AE}" pid="3" name="_MarkAsFinal">
    <vt:bool>true</vt:bool>
  </property>
</Properties>
</file>